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4223b6482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ison" sheetId="1" r:id="Rb9006289721248f2"/>
    <x:sheet xmlns:r="http://schemas.openxmlformats.org/officeDocument/2006/relationships" name="Matrice de notation" sheetId="2" r:id="R959009550aca47b7"/>
    <x:sheet xmlns:r="http://schemas.openxmlformats.org/officeDocument/2006/relationships" name="Points de passage obligatoires" sheetId="3" r:id="R1d98585dc27e40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4fadc215942d6" /><Relationship Type="http://schemas.openxmlformats.org/officeDocument/2006/relationships/theme" Target="/xl/theme/theme1.xml" Id="R957b91fab0ce4595" /><Relationship Type="http://schemas.openxmlformats.org/officeDocument/2006/relationships/sharedStrings" Target="/xl/sharedStrings.xml" Id="Rbe8b749325154830" /><Relationship Type="http://schemas.openxmlformats.org/officeDocument/2006/relationships/worksheet" Target="/xl/worksheets/sheet1.xml" Id="Rb9006289721248f2" /><Relationship Type="http://schemas.openxmlformats.org/officeDocument/2006/relationships/worksheet" Target="/xl/worksheets/sheet2.xml" Id="R959009550aca47b7" /><Relationship Type="http://schemas.openxmlformats.org/officeDocument/2006/relationships/worksheet" Target="/xl/worksheets/sheet3.xml" Id="R1d98585dc27e40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Comparaison des fournisseurs de sécurité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Sélection efficace des fournisseurs de sécurité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Exemple Northstar fictif. Remplacez les noms des fournisseurs, scores, critères et portes selon votre projet.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Nom du fournisseur</x:v>
      </x:c>
      <x:c r="C7" s="8" t="str">
        <x:v>Éligibilité</x:v>
      </x:c>
      <x:c r="D7" s="8" t="str">
        <x:v>Score / 100</x:v>
      </x:c>
      <x:c r="E7" s="8" t="str">
        <x:v>Classement</x:v>
      </x:c>
      <x:c r="F7" s="8" t="str">
        <x:v>Scores manquants / invalides</x:v>
      </x:c>
      <x:c r="G7" s="8" t="str">
        <x:v>Portes non résolues / échouées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name",IF(COUNTIFS('Points de passage obligatoires'!$B$9:$B$18,"&lt;&gt;",'Points de passage obligatoires'!C9:C18,"Échec")&gt;0,"Exclu : porte échouée",IF(OR('Matrice de notation'!$D$6&gt;0,'Matrice de notation'!$C$8=0),"Fix criteria / weights",IF(COUNTA('Points de passage obligatoires'!$B$9:$B$18)=0,"Add mandatory gates",IF(G8&gt;0,"Complete gates",IF(F8&gt;0,"Complete scores","Éligible")))))))</x:f>
        <x:v>Exclu : porte échouée</x:v>
      </x:c>
      <x:c r="D8" s="34" t="str">
        <x:f>IF(C8="Éligible",ROUND(SUMPRODUCT('Matrice de notation'!$E$11:$E$60,'Matrice de notation'!F11:F60)/5*100,2),"")</x:f>
      </x:c>
      <x:c r="E8" s="35" t="str">
        <x:f>IF(C8="Éligible",1+COUNTIFS($C$8:$C$15,"Éligible",$D$8:$D$15,"&gt;"&amp;D8),"")</x:f>
      </x:c>
      <x:c r="F8" s="36" t="n">
        <x:f>IF(B8="","",'Matrice de notation'!$C$8-SUM('Matrice de notation'!P11:P60))</x:f>
        <x:v>4</x:v>
      </x:c>
      <x:c r="G8" s="36" t="n">
        <x:f>IF(B8="","",COUNTA('Points de passage obligatoires'!$B$9:$B$18)-COUNTIFS('Points de passage obligatoires'!$B$9:$B$18,"&lt;&gt;",'Points de passage obligatoires'!C9:C18,"Réussi"))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name",IF(COUNTIFS('Points de passage obligatoires'!$B$9:$B$18,"&lt;&gt;",'Points de passage obligatoires'!D9:D18,"Échec")&gt;0,"Exclu : porte échouée",IF(OR('Matrice de notation'!$D$6&gt;0,'Matrice de notation'!$C$8=0),"Fix criteria / weights",IF(COUNTA('Points de passage obligatoires'!$B$9:$B$18)=0,"Add mandatory gates",IF(G9&gt;0,"Complete gates",IF(F9&gt;0,"Complete scores","Éligible")))))))</x:f>
        <x:v>Éligible</x:v>
      </x:c>
      <x:c r="D9" s="34" t="n">
        <x:f>IF(C9="Éligible",ROUND(SUMPRODUCT('Matrice de notation'!$E$11:$E$60,'Matrice de notation'!G11:G60)/5*100,2),"")</x:f>
        <x:v>71</x:v>
      </x:c>
      <x:c r="E9" s="35" t="n">
        <x:f>IF(C9="Éligible",1+COUNTIFS($C$8:$C$15,"Éligible",$D$8:$D$15,"&gt;"&amp;D9),"")</x:f>
        <x:v>2</x:v>
      </x:c>
      <x:c r="F9" s="36" t="n">
        <x:f>IF(B9="","",'Matrice de notation'!$C$8-SUM('Matrice de notation'!Q11:Q60))</x:f>
        <x:v>0</x:v>
      </x:c>
      <x:c r="G9" s="36" t="n">
        <x:f>IF(B9="","",COUNTA('Points de passage obligatoires'!$B$9:$B$18)-COUNTIFS('Points de passage obligatoires'!$B$9:$B$18,"&lt;&gt;",'Points de passage obligatoires'!D9:D18,"Réussi"))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name",IF(COUNTIFS('Points de passage obligatoires'!$B$9:$B$18,"&lt;&gt;",'Points de passage obligatoires'!E9:E18,"Échec")&gt;0,"Exclu : porte échouée",IF(OR('Matrice de notation'!$D$6&gt;0,'Matrice de notation'!$C$8=0),"Fix criteria / weights",IF(COUNTA('Points de passage obligatoires'!$B$9:$B$18)=0,"Add mandatory gates",IF(G10&gt;0,"Complete gates",IF(F10&gt;0,"Complete scores","Éligible")))))))</x:f>
        <x:v>Éligible</x:v>
      </x:c>
      <x:c r="D10" s="34" t="n">
        <x:f>IF(C10="Éligible",ROUND(SUMPRODUCT('Matrice de notation'!$E$11:$E$60,'Matrice de notation'!H11:H60)/5*100,2),"")</x:f>
        <x:v>73</x:v>
      </x:c>
      <x:c r="E10" s="35" t="n">
        <x:f>IF(C10="Éligible",1+COUNTIFS($C$8:$C$15,"Éligible",$D$8:$D$15,"&gt;"&amp;D10),"")</x:f>
        <x:v>1</x:v>
      </x:c>
      <x:c r="F10" s="36" t="n">
        <x:f>IF(B10="","",'Matrice de notation'!$C$8-SUM('Matrice de notation'!R11:R60))</x:f>
        <x:v>0</x:v>
      </x:c>
      <x:c r="G10" s="36" t="n">
        <x:f>IF(B10="","",COUNTA('Points de passage obligatoires'!$B$9:$B$18)-COUNTIFS('Points de passage obligatoires'!$B$9:$B$18,"&lt;&gt;",'Points de passage obligatoires'!E9:E18,"Réussi"))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name",IF(COUNTIFS('Points de passage obligatoires'!$B$9:$B$18,"&lt;&gt;",'Points de passage obligatoires'!F9:F18,"Échec")&gt;0,"Exclu : porte échouée",IF(OR('Matrice de notation'!$D$6&gt;0,'Matrice de notation'!$C$8=0),"Fix criteria / weights",IF(COUNTA('Points de passage obligatoires'!$B$9:$B$18)=0,"Add mandatory gates",IF(G11&gt;0,"Complete gates",IF(F11&gt;0,"Complete scores","Éligible")))))))</x:f>
      </x:c>
      <x:c r="D11" s="34" t="str">
        <x:f>IF(C11="Éligible",ROUND(SUMPRODUCT('Matrice de notation'!$E$11:$E$60,'Matrice de notation'!I11:I60)/5*100,2),"")</x:f>
      </x:c>
      <x:c r="E11" s="35" t="str">
        <x:f>IF(C11="Éligible",1+COUNTIFS($C$8:$C$15,"Éligible",$D$8:$D$15,"&gt;"&amp;D11),"")</x:f>
      </x:c>
      <x:c r="F11" s="36" t="str">
        <x:f>IF(B11="","",'Matrice de notation'!$C$8-SUM('Matrice de notation'!S11:S60))</x:f>
      </x:c>
      <x:c r="G11" s="36" t="str">
        <x:f>IF(B11="","",COUNTA('Points de passage obligatoires'!$B$9:$B$18)-COUNTIFS('Points de passage obligatoires'!$B$9:$B$18,"&lt;&gt;",'Points de passage obligatoires'!F9:F18,"Réussi"))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name",IF(COUNTIFS('Points de passage obligatoires'!$B$9:$B$18,"&lt;&gt;",'Points de passage obligatoires'!G9:G18,"Échec")&gt;0,"Exclu : porte échouée",IF(OR('Matrice de notation'!$D$6&gt;0,'Matrice de notation'!$C$8=0),"Fix criteria / weights",IF(COUNTA('Points de passage obligatoires'!$B$9:$B$18)=0,"Add mandatory gates",IF(G12&gt;0,"Complete gates",IF(F12&gt;0,"Complete scores","Éligible")))))))</x:f>
      </x:c>
      <x:c r="D12" s="34" t="str">
        <x:f>IF(C12="Éligible",ROUND(SUMPRODUCT('Matrice de notation'!$E$11:$E$60,'Matrice de notation'!J11:J60)/5*100,2),"")</x:f>
      </x:c>
      <x:c r="E12" s="35" t="str">
        <x:f>IF(C12="Éligible",1+COUNTIFS($C$8:$C$15,"Éligible",$D$8:$D$15,"&gt;"&amp;D12),"")</x:f>
      </x:c>
      <x:c r="F12" s="36" t="str">
        <x:f>IF(B12="","",'Matrice de notation'!$C$8-SUM('Matrice de notation'!T11:T60))</x:f>
      </x:c>
      <x:c r="G12" s="36" t="str">
        <x:f>IF(B12="","",COUNTA('Points de passage obligatoires'!$B$9:$B$18)-COUNTIFS('Points de passage obligatoires'!$B$9:$B$18,"&lt;&gt;",'Points de passage obligatoires'!G9:G18,"Réussi"))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name",IF(COUNTIFS('Points de passage obligatoires'!$B$9:$B$18,"&lt;&gt;",'Points de passage obligatoires'!H9:H18,"Échec")&gt;0,"Exclu : porte échouée",IF(OR('Matrice de notation'!$D$6&gt;0,'Matrice de notation'!$C$8=0),"Fix criteria / weights",IF(COUNTA('Points de passage obligatoires'!$B$9:$B$18)=0,"Add mandatory gates",IF(G13&gt;0,"Complete gates",IF(F13&gt;0,"Complete scores","Éligible")))))))</x:f>
      </x:c>
      <x:c r="D13" s="34" t="str">
        <x:f>IF(C13="Éligible",ROUND(SUMPRODUCT('Matrice de notation'!$E$11:$E$60,'Matrice de notation'!K11:K60)/5*100,2),"")</x:f>
      </x:c>
      <x:c r="E13" s="35" t="str">
        <x:f>IF(C13="Éligible",1+COUNTIFS($C$8:$C$15,"Éligible",$D$8:$D$15,"&gt;"&amp;D13),"")</x:f>
      </x:c>
      <x:c r="F13" s="36" t="str">
        <x:f>IF(B13="","",'Matrice de notation'!$C$8-SUM('Matrice de notation'!U11:U60))</x:f>
      </x:c>
      <x:c r="G13" s="36" t="str">
        <x:f>IF(B13="","",COUNTA('Points de passage obligatoires'!$B$9:$B$18)-COUNTIFS('Points de passage obligatoires'!$B$9:$B$18,"&lt;&gt;",'Points de passage obligatoires'!H9:H18,"Réussi"))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name",IF(COUNTIFS('Points de passage obligatoires'!$B$9:$B$18,"&lt;&gt;",'Points de passage obligatoires'!I9:I18,"Échec")&gt;0,"Exclu : porte échouée",IF(OR('Matrice de notation'!$D$6&gt;0,'Matrice de notation'!$C$8=0),"Fix criteria / weights",IF(COUNTA('Points de passage obligatoires'!$B$9:$B$18)=0,"Add mandatory gates",IF(G14&gt;0,"Complete gates",IF(F14&gt;0,"Complete scores","Éligible")))))))</x:f>
      </x:c>
      <x:c r="D14" s="34" t="str">
        <x:f>IF(C14="Éligible",ROUND(SUMPRODUCT('Matrice de notation'!$E$11:$E$60,'Matrice de notation'!L11:L60)/5*100,2),"")</x:f>
      </x:c>
      <x:c r="E14" s="35" t="str">
        <x:f>IF(C14="Éligible",1+COUNTIFS($C$8:$C$15,"Éligible",$D$8:$D$15,"&gt;"&amp;D14),"")</x:f>
      </x:c>
      <x:c r="F14" s="36" t="str">
        <x:f>IF(B14="","",'Matrice de notation'!$C$8-SUM('Matrice de notation'!V11:V60))</x:f>
      </x:c>
      <x:c r="G14" s="36" t="str">
        <x:f>IF(B14="","",COUNTA('Points de passage obligatoires'!$B$9:$B$18)-COUNTIFS('Points de passage obligatoires'!$B$9:$B$18,"&lt;&gt;",'Points de passage obligatoires'!I9:I18,"Réussi"))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name",IF(COUNTIFS('Points de passage obligatoires'!$B$9:$B$18,"&lt;&gt;",'Points de passage obligatoires'!J9:J18,"Échec")&gt;0,"Exclu : porte échouée",IF(OR('Matrice de notation'!$D$6&gt;0,'Matrice de notation'!$C$8=0),"Fix criteria / weights",IF(COUNTA('Points de passage obligatoires'!$B$9:$B$18)=0,"Add mandatory gates",IF(G15&gt;0,"Complete gates",IF(F15&gt;0,"Complete scores","Éligible")))))))</x:f>
      </x:c>
      <x:c r="D15" s="34" t="str">
        <x:f>IF(C15="Éligible",ROUND(SUMPRODUCT('Matrice de notation'!$E$11:$E$60,'Matrice de notation'!M11:M60)/5*100,2),"")</x:f>
      </x:c>
      <x:c r="E15" s="35" t="str">
        <x:f>IF(C15="Éligible",1+COUNTIFS($C$8:$C$15,"Éligible",$D$8:$D$15,"&gt;"&amp;D15),"")</x:f>
      </x:c>
      <x:c r="F15" s="36" t="str">
        <x:f>IF(B15="","",'Matrice de notation'!$C$8-SUM('Matrice de notation'!W11:W60))</x:f>
      </x:c>
      <x:c r="G15" s="36" t="str">
        <x:f>IF(B15="","",COUNTA('Points de passage obligatoires'!$B$9:$B$18)-COUNTIFS('Points de passage obligatoires'!$B$9:$B$18,"&lt;&gt;",'Points de passage obligatoires'!J9:J18,"Réussi"))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Mode d’emploi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Renommez les fournisseurs ci-dessus. Laissez les noms de fournisseurs inutilisés vides. Capacité : huit fournisseurs.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Dans la matrice de notation, modifiez les cellules ambrées. Ajoutez des critères dans toute ligne non utilisée, jusqu'à 50 critères.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Attribuez un poids positif à chaque critère actif. Les poids sont automatiquement normalisés à 100 %.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Attribuez une note de 0 à 5 à chaque fournisseur nommé. Zéro est une note valide. Laisser vide signifie inachevé.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Dans Portes obligatoires, indiquez Passer, Échec ou En attente pour chaque exigence nommée et fournisseur.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Revenez ici pour les notes et classements. Les fournisseurs ayant échoué à une porte sont exclus. Les entrées manquantes masquent leur score.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Mettez-vous d’accord sur les poids avant l’évaluation. Enregistrez une copie séparée avant de tester d’autres répartitions de poids.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Pour supprimer un critère, effacez son nom et son poids. Utilisez le poids 0 pour exclure un critère nommé.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Ajoutez des critères dans les 50 lignes réservées. N'écrivez pas au-delà de la zone prévue ni sur les cellules de formules.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Les cellules ambrées sont modifiables. Les cellules blanches et grises se calculent automatiquement. Aucun macro dans les feuilles.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Rang 1 correspond au score le plus élevé parmi les éligibles. Un score égal partage le même rang. Les scores sont arrondis à deux décimales.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Un score est la somme (poids × note ÷ 5) ÷ poids total actif × 100. Seuls les fournisseurs éligibles sont classés.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Exemple : Beacon 71 ; Cedar 73. Apex échoue à la porte export et est exclu. Tous les noms de fournisseurs sont fictifs.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Référentiels de notation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Non démontré / échec 1 Lacune majeure 2 Partiel, contournement substantiel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Atteint l'objectif convenu 4 Amélioration utile vérifiée 5 Amélioration importante et reproductible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Comparez les preuves aux exigences convenues. Consignez les résultats de test ou les références documentaires dans les notes de la matrice.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AND(B8&lt;&gt;"",C8&lt;&gt;"Éligible")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Matrice de notation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Modifiez les cellules ambrées. Ajoutez des critères lignes 15–60. Notez chaque fournisseur de 0 à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Les pondérations utilisent des points, pas des pourcentages Excel. Exemple : 35 + 25 + 20 + 20 = 100. Tout total positif est normalisé.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Critères nécessitant une attention</x:v>
      </x:c>
      <x:c r="C6" s="30"/>
      <x:c r="D6" s="30" t="n">
        <x:f>COUNTIFS(D11:D60,"Corriger le nom / le poids")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Poids total actif</x:v>
      </x:c>
      <x:c r="C7" s="30" t="n">
        <x:f>SUMIFS(C11:C60,D11:D60,"Actif")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Critères actifs</x:v>
      </x:c>
      <x:c r="C8" s="30" t="n">
        <x:f>COUNTIFS(D11:D60,"Actif")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Validité du score (calculé)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IF('Comparaison'!B8="","",'Comparaison'!B8)</x:f>
        <x:v>Apex</x:v>
      </x:c>
      <x:c r="G9" s="40" t="str">
        <x:f>IF('Comparaison'!B9="","",'Comparaison'!B9)</x:f>
        <x:v>Beacon</x:v>
      </x:c>
      <x:c r="H9" s="40" t="str">
        <x:f>IF('Comparaison'!B10="","",'Comparaison'!B10)</x:f>
        <x:v>Cedar</x:v>
      </x:c>
      <x:c r="I9" s="40" t="str">
        <x:f>IF('Comparaison'!B11="","",'Comparaison'!B11)</x:f>
      </x:c>
      <x:c r="J9" s="40" t="str">
        <x:f>IF('Comparaison'!B12="","",'Comparaison'!B12)</x:f>
      </x:c>
      <x:c r="K9" s="40" t="str">
        <x:f>IF('Comparaison'!B13="","",'Comparaison'!B13)</x:f>
      </x:c>
      <x:c r="L9" s="40" t="str">
        <x:f>IF('Comparaison'!B14="","",'Comparaison'!B14)</x:f>
      </x:c>
      <x:c r="M9" s="40" t="str">
        <x:f>IF('Comparaison'!B15="","",'Comparaison'!B15)</x:f>
      </x:c>
      <x:c r="N9" s="30"/>
      <x:c r="O9" s="38"/>
      <x:c r="P9" s="39" t="str">
        <x:v>1 = score actif valide. 0 = manquant, invalide ou exclu.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Critère</x:v>
      </x:c>
      <x:c r="C10" s="8" t="str">
        <x:v>Poids</x:v>
      </x:c>
      <x:c r="D10" s="8" t="str">
        <x:v>Statut de saisie</x:v>
      </x:c>
      <x:c r="E10" s="8" t="str">
        <x:v>Part de pondération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Preuves / références de test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Investigation / workflow</x:v>
      </x:c>
      <x:c r="C11" s="42" t="n">
        <x:v>35</x:v>
      </x:c>
      <x:c r="D11" s="48" t="str">
        <x:f>IF(AND(B11="",C11=""),"",IF(AND(B11&lt;&gt;"",ISNUMBER(C11),C11&gt;=0),IF(C11=0,"Excluded","Actif"),"Corriger le nom / le poids"))</x:f>
        <x:v>Actif</x:v>
      </x:c>
      <x:c r="E11" s="44" t="n">
        <x:f>IF(D11="Actif",C11/$C$7,0)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Cas fictif Northstar : test du workflow d’investigation convenu.</x:v>
      </x:c>
      <x:c r="O11" s="38"/>
      <x:c r="P11" s="46" t="n">
        <x:f>IF(AND($D11="Actif",ISNUMBER(F11),F11&gt;=0,F11&lt;=5),1,0)</x:f>
        <x:v>0</x:v>
      </x:c>
      <x:c r="Q11" s="46" t="n">
        <x:f>IF(AND($D11="Actif",ISNUMBER(G11),G11&gt;=0,G11&lt;=5),1,0)</x:f>
        <x:v>1</x:v>
      </x:c>
      <x:c r="R11" s="46" t="n">
        <x:f>IF(AND($D11="Actif",ISNUMBER(H11),H11&gt;=0,H11&lt;=5),1,0)</x:f>
        <x:v>1</x:v>
      </x:c>
      <x:c r="S11" s="46" t="n">
        <x:f>IF(AND($D11="Actif",ISNUMBER(I11),I11&gt;=0,I11&lt;=5),1,0)</x:f>
        <x:v>0</x:v>
      </x:c>
      <x:c r="T11" s="46" t="n">
        <x:f>IF(AND($D11="Actif",ISNUMBER(J11),J11&gt;=0,J11&lt;=5),1,0)</x:f>
        <x:v>0</x:v>
      </x:c>
      <x:c r="U11" s="46" t="n">
        <x:f>IF(AND($D11="Actif",ISNUMBER(K11),K11&gt;=0,K11&lt;=5),1,0)</x:f>
        <x:v>0</x:v>
      </x:c>
      <x:c r="V11" s="46" t="n">
        <x:f>IF(AND($D11="Actif",ISNUMBER(L11),L11&gt;=0,L11&lt;=5),1,0)</x:f>
        <x:v>0</x:v>
      </x:c>
      <x:c r="W11" s="46" t="n">
        <x:f>IF(AND($D11="Actif",ISNUMBER(M11),M11&gt;=0,M11&lt;=5),1,0)</x:f>
        <x:v>0</x:v>
      </x:c>
    </x:row>
    <x:row r="12" ht="48" customHeight="1">
      <x:c r="A12" s="30"/>
      <x:c r="B12" s="41" t="str">
        <x:v>Intégration / opérabilité</x:v>
      </x:c>
      <x:c r="C12" s="42" t="n">
        <x:v>25</x:v>
      </x:c>
      <x:c r="D12" s="48" t="str">
        <x:f>IF(AND(B12="",C12=""),"",IF(AND(B12&lt;&gt;"",ISNUMBER(C12),C12&gt;=0),IF(C12=0,"Excluded","Actif"),"Corriger le nom / le poids"))</x:f>
        <x:v>Actif</x:v>
      </x:c>
      <x:c r="E12" s="44" t="n">
        <x:f>IF(D12="Actif",C12/$C$7,0)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Cas fictif Northstar : preuves d’intégration et opérationnelles.</x:v>
      </x:c>
      <x:c r="O12" s="38"/>
      <x:c r="P12" s="46" t="n">
        <x:f>IF(AND($D12="Actif",ISNUMBER(F12),F12&gt;=0,F12&lt;=5),1,0)</x:f>
        <x:v>0</x:v>
      </x:c>
      <x:c r="Q12" s="46" t="n">
        <x:f>IF(AND($D12="Actif",ISNUMBER(G12),G12&gt;=0,G12&lt;=5),1,0)</x:f>
        <x:v>1</x:v>
      </x:c>
      <x:c r="R12" s="46" t="n">
        <x:f>IF(AND($D12="Actif",ISNUMBER(H12),H12&gt;=0,H12&lt;=5),1,0)</x:f>
        <x:v>1</x:v>
      </x:c>
      <x:c r="S12" s="46" t="n">
        <x:f>IF(AND($D12="Actif",ISNUMBER(I12),I12&gt;=0,I12&lt;=5),1,0)</x:f>
        <x:v>0</x:v>
      </x:c>
      <x:c r="T12" s="46" t="n">
        <x:f>IF(AND($D12="Actif",ISNUMBER(J12),J12&gt;=0,J12&lt;=5),1,0)</x:f>
        <x:v>0</x:v>
      </x:c>
      <x:c r="U12" s="46" t="n">
        <x:f>IF(AND($D12="Actif",ISNUMBER(K12),K12&gt;=0,K12&lt;=5),1,0)</x:f>
        <x:v>0</x:v>
      </x:c>
      <x:c r="V12" s="46" t="n">
        <x:f>IF(AND($D12="Actif",ISNUMBER(L12),L12&gt;=0,L12&lt;=5),1,0)</x:f>
        <x:v>0</x:v>
      </x:c>
      <x:c r="W12" s="46" t="n">
        <x:f>IF(AND($D12="Actif",ISNUMBER(M12),M12&gt;=0,M12&lt;=5),1,0)</x:f>
        <x:v>0</x:v>
      </x:c>
    </x:row>
    <x:row r="13" ht="48" customHeight="1">
      <x:c r="A13" s="30"/>
      <x:c r="B13" s="41" t="str">
        <x:v>Assurance fournisseur au-delà des portes</x:v>
      </x:c>
      <x:c r="C13" s="42" t="n">
        <x:v>20</x:v>
      </x:c>
      <x:c r="D13" s="48" t="str">
        <x:f>IF(AND(B13="",C13=""),"",IF(AND(B13&lt;&gt;"",ISNUMBER(C13),C13&gt;=0),IF(C13=0,"Excluded","Actif"),"Corriger le nom / le poids"))</x:f>
        <x:v>Actif</x:v>
      </x:c>
      <x:c r="E13" s="44" t="n">
        <x:f>IF(D13="Actif",C13/$C$7,0)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Cas fictif Northstar : assurance au-delà des portes minimales.</x:v>
      </x:c>
      <x:c r="O13" s="38"/>
      <x:c r="P13" s="46" t="n">
        <x:f>IF(AND($D13="Actif",ISNUMBER(F13),F13&gt;=0,F13&lt;=5),1,0)</x:f>
        <x:v>0</x:v>
      </x:c>
      <x:c r="Q13" s="46" t="n">
        <x:f>IF(AND($D13="Actif",ISNUMBER(G13),G13&gt;=0,G13&lt;=5),1,0)</x:f>
        <x:v>1</x:v>
      </x:c>
      <x:c r="R13" s="46" t="n">
        <x:f>IF(AND($D13="Actif",ISNUMBER(H13),H13&gt;=0,H13&lt;=5),1,0)</x:f>
        <x:v>1</x:v>
      </x:c>
      <x:c r="S13" s="46" t="n">
        <x:f>IF(AND($D13="Actif",ISNUMBER(I13),I13&gt;=0,I13&lt;=5),1,0)</x:f>
        <x:v>0</x:v>
      </x:c>
      <x:c r="T13" s="46" t="n">
        <x:f>IF(AND($D13="Actif",ISNUMBER(J13),J13&gt;=0,J13&lt;=5),1,0)</x:f>
        <x:v>0</x:v>
      </x:c>
      <x:c r="U13" s="46" t="n">
        <x:f>IF(AND($D13="Actif",ISNUMBER(K13),K13&gt;=0,K13&lt;=5),1,0)</x:f>
        <x:v>0</x:v>
      </x:c>
      <x:c r="V13" s="46" t="n">
        <x:f>IF(AND($D13="Actif",ISNUMBER(L13),L13&gt;=0,L13&lt;=5),1,0)</x:f>
        <x:v>0</x:v>
      </x:c>
      <x:c r="W13" s="46" t="n">
        <x:f>IF(AND($D13="Actif",ISNUMBER(M13),M13&gt;=0,M13&lt;=5),1,0)</x:f>
        <x:v>0</x:v>
      </x:c>
    </x:row>
    <x:row r="14" ht="48" customHeight="1">
      <x:c r="A14" s="30"/>
      <x:c r="B14" s="41" t="str">
        <x:v>Prévisibilité des coûts</x:v>
      </x:c>
      <x:c r="C14" s="42" t="n">
        <x:v>20</x:v>
      </x:c>
      <x:c r="D14" s="48" t="str">
        <x:f>IF(AND(B14="",C14=""),"",IF(AND(B14&lt;&gt;"",ISNUMBER(C14),C14&gt;=0),IF(C14=0,"Excluded","Actif"),"Corriger le nom / le poids"))</x:f>
        <x:v>Actif</x:v>
      </x:c>
      <x:c r="E14" s="44" t="n">
        <x:f>IF(D14="Actif",C14/$C$7,0)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Cas fictif Northstar : hypothèses de coût vérifiées.</x:v>
      </x:c>
      <x:c r="O14" s="38"/>
      <x:c r="P14" s="46" t="n">
        <x:f>IF(AND($D14="Actif",ISNUMBER(F14),F14&gt;=0,F14&lt;=5),1,0)</x:f>
        <x:v>0</x:v>
      </x:c>
      <x:c r="Q14" s="46" t="n">
        <x:f>IF(AND($D14="Actif",ISNUMBER(G14),G14&gt;=0,G14&lt;=5),1,0)</x:f>
        <x:v>1</x:v>
      </x:c>
      <x:c r="R14" s="46" t="n">
        <x:f>IF(AND($D14="Actif",ISNUMBER(H14),H14&gt;=0,H14&lt;=5),1,0)</x:f>
        <x:v>1</x:v>
      </x:c>
      <x:c r="S14" s="46" t="n">
        <x:f>IF(AND($D14="Actif",ISNUMBER(I14),I14&gt;=0,I14&lt;=5),1,0)</x:f>
        <x:v>0</x:v>
      </x:c>
      <x:c r="T14" s="46" t="n">
        <x:f>IF(AND($D14="Actif",ISNUMBER(J14),J14&gt;=0,J14&lt;=5),1,0)</x:f>
        <x:v>0</x:v>
      </x:c>
      <x:c r="U14" s="46" t="n">
        <x:f>IF(AND($D14="Actif",ISNUMBER(K14),K14&gt;=0,K14&lt;=5),1,0)</x:f>
        <x:v>0</x:v>
      </x:c>
      <x:c r="V14" s="46" t="n">
        <x:f>IF(AND($D14="Actif",ISNUMBER(L14),L14&gt;=0,L14&lt;=5),1,0)</x:f>
        <x:v>0</x:v>
      </x:c>
      <x:c r="W14" s="46" t="n">
        <x:f>IF(AND($D14="Actif",ISNUMBER(M14),M14&gt;=0,M14&lt;=5),1,0)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IF(AND(B15="",C15=""),"",IF(AND(B15&lt;&gt;"",ISNUMBER(C15),C15&gt;=0),IF(C15=0,"Excluded","Actif"),"Corriger le nom / le poids"))</x:f>
      </x:c>
      <x:c r="E15" s="44" t="n">
        <x:f>IF(D15="Actif",C15/$C$7,0)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IF(AND($D15="Actif",ISNUMBER(F15),F15&gt;=0,F15&lt;=5),1,0)</x:f>
        <x:v>0</x:v>
      </x:c>
      <x:c r="Q15" s="46" t="n">
        <x:f>IF(AND($D15="Actif",ISNUMBER(G15),G15&gt;=0,G15&lt;=5),1,0)</x:f>
        <x:v>0</x:v>
      </x:c>
      <x:c r="R15" s="46" t="n">
        <x:f>IF(AND($D15="Actif",ISNUMBER(H15),H15&gt;=0,H15&lt;=5),1,0)</x:f>
        <x:v>0</x:v>
      </x:c>
      <x:c r="S15" s="46" t="n">
        <x:f>IF(AND($D15="Actif",ISNUMBER(I15),I15&gt;=0,I15&lt;=5),1,0)</x:f>
        <x:v>0</x:v>
      </x:c>
      <x:c r="T15" s="46" t="n">
        <x:f>IF(AND($D15="Actif",ISNUMBER(J15),J15&gt;=0,J15&lt;=5),1,0)</x:f>
        <x:v>0</x:v>
      </x:c>
      <x:c r="U15" s="46" t="n">
        <x:f>IF(AND($D15="Actif",ISNUMBER(K15),K15&gt;=0,K15&lt;=5),1,0)</x:f>
        <x:v>0</x:v>
      </x:c>
      <x:c r="V15" s="46" t="n">
        <x:f>IF(AND($D15="Actif",ISNUMBER(L15),L15&gt;=0,L15&lt;=5),1,0)</x:f>
        <x:v>0</x:v>
      </x:c>
      <x:c r="W15" s="46" t="n">
        <x:f>IF(AND($D15="Actif",ISNUMBER(M15),M15&gt;=0,M15&lt;=5),1,0)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IF(AND(B16="",C16=""),"",IF(AND(B16&lt;&gt;"",ISNUMBER(C16),C16&gt;=0),IF(C16=0,"Excluded","Actif"),"Corriger le nom / le poids"))</x:f>
      </x:c>
      <x:c r="E16" s="44" t="n">
        <x:f>IF(D16="Actif",C16/$C$7,0)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IF(AND($D16="Actif",ISNUMBER(F16),F16&gt;=0,F16&lt;=5),1,0)</x:f>
        <x:v>0</x:v>
      </x:c>
      <x:c r="Q16" s="46" t="n">
        <x:f>IF(AND($D16="Actif",ISNUMBER(G16),G16&gt;=0,G16&lt;=5),1,0)</x:f>
        <x:v>0</x:v>
      </x:c>
      <x:c r="R16" s="46" t="n">
        <x:f>IF(AND($D16="Actif",ISNUMBER(H16),H16&gt;=0,H16&lt;=5),1,0)</x:f>
        <x:v>0</x:v>
      </x:c>
      <x:c r="S16" s="46" t="n">
        <x:f>IF(AND($D16="Actif",ISNUMBER(I16),I16&gt;=0,I16&lt;=5),1,0)</x:f>
        <x:v>0</x:v>
      </x:c>
      <x:c r="T16" s="46" t="n">
        <x:f>IF(AND($D16="Actif",ISNUMBER(J16),J16&gt;=0,J16&lt;=5),1,0)</x:f>
        <x:v>0</x:v>
      </x:c>
      <x:c r="U16" s="46" t="n">
        <x:f>IF(AND($D16="Actif",ISNUMBER(K16),K16&gt;=0,K16&lt;=5),1,0)</x:f>
        <x:v>0</x:v>
      </x:c>
      <x:c r="V16" s="46" t="n">
        <x:f>IF(AND($D16="Actif",ISNUMBER(L16),L16&gt;=0,L16&lt;=5),1,0)</x:f>
        <x:v>0</x:v>
      </x:c>
      <x:c r="W16" s="46" t="n">
        <x:f>IF(AND($D16="Actif",ISNUMBER(M16),M16&gt;=0,M16&lt;=5),1,0)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IF(AND(B17="",C17=""),"",IF(AND(B17&lt;&gt;"",ISNUMBER(C17),C17&gt;=0),IF(C17=0,"Excluded","Actif"),"Corriger le nom / le poids"))</x:f>
      </x:c>
      <x:c r="E17" s="44" t="n">
        <x:f>IF(D17="Actif",C17/$C$7,0)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IF(AND($D17="Actif",ISNUMBER(F17),F17&gt;=0,F17&lt;=5),1,0)</x:f>
        <x:v>0</x:v>
      </x:c>
      <x:c r="Q17" s="46" t="n">
        <x:f>IF(AND($D17="Actif",ISNUMBER(G17),G17&gt;=0,G17&lt;=5),1,0)</x:f>
        <x:v>0</x:v>
      </x:c>
      <x:c r="R17" s="46" t="n">
        <x:f>IF(AND($D17="Actif",ISNUMBER(H17),H17&gt;=0,H17&lt;=5),1,0)</x:f>
        <x:v>0</x:v>
      </x:c>
      <x:c r="S17" s="46" t="n">
        <x:f>IF(AND($D17="Actif",ISNUMBER(I17),I17&gt;=0,I17&lt;=5),1,0)</x:f>
        <x:v>0</x:v>
      </x:c>
      <x:c r="T17" s="46" t="n">
        <x:f>IF(AND($D17="Actif",ISNUMBER(J17),J17&gt;=0,J17&lt;=5),1,0)</x:f>
        <x:v>0</x:v>
      </x:c>
      <x:c r="U17" s="46" t="n">
        <x:f>IF(AND($D17="Actif",ISNUMBER(K17),K17&gt;=0,K17&lt;=5),1,0)</x:f>
        <x:v>0</x:v>
      </x:c>
      <x:c r="V17" s="46" t="n">
        <x:f>IF(AND($D17="Actif",ISNUMBER(L17),L17&gt;=0,L17&lt;=5),1,0)</x:f>
        <x:v>0</x:v>
      </x:c>
      <x:c r="W17" s="46" t="n">
        <x:f>IF(AND($D17="Actif",ISNUMBER(M17),M17&gt;=0,M17&lt;=5),1,0)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IF(AND(B18="",C18=""),"",IF(AND(B18&lt;&gt;"",ISNUMBER(C18),C18&gt;=0),IF(C18=0,"Excluded","Actif"),"Corriger le nom / le poids"))</x:f>
      </x:c>
      <x:c r="E18" s="44" t="n">
        <x:f>IF(D18="Actif",C18/$C$7,0)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IF(AND($D18="Actif",ISNUMBER(F18),F18&gt;=0,F18&lt;=5),1,0)</x:f>
        <x:v>0</x:v>
      </x:c>
      <x:c r="Q18" s="46" t="n">
        <x:f>IF(AND($D18="Actif",ISNUMBER(G18),G18&gt;=0,G18&lt;=5),1,0)</x:f>
        <x:v>0</x:v>
      </x:c>
      <x:c r="R18" s="46" t="n">
        <x:f>IF(AND($D18="Actif",ISNUMBER(H18),H18&gt;=0,H18&lt;=5),1,0)</x:f>
        <x:v>0</x:v>
      </x:c>
      <x:c r="S18" s="46" t="n">
        <x:f>IF(AND($D18="Actif",ISNUMBER(I18),I18&gt;=0,I18&lt;=5),1,0)</x:f>
        <x:v>0</x:v>
      </x:c>
      <x:c r="T18" s="46" t="n">
        <x:f>IF(AND($D18="Actif",ISNUMBER(J18),J18&gt;=0,J18&lt;=5),1,0)</x:f>
        <x:v>0</x:v>
      </x:c>
      <x:c r="U18" s="46" t="n">
        <x:f>IF(AND($D18="Actif",ISNUMBER(K18),K18&gt;=0,K18&lt;=5),1,0)</x:f>
        <x:v>0</x:v>
      </x:c>
      <x:c r="V18" s="46" t="n">
        <x:f>IF(AND($D18="Actif",ISNUMBER(L18),L18&gt;=0,L18&lt;=5),1,0)</x:f>
        <x:v>0</x:v>
      </x:c>
      <x:c r="W18" s="46" t="n">
        <x:f>IF(AND($D18="Actif",ISNUMBER(M18),M18&gt;=0,M18&lt;=5),1,0)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IF(AND(B19="",C19=""),"",IF(AND(B19&lt;&gt;"",ISNUMBER(C19),C19&gt;=0),IF(C19=0,"Excluded","Actif"),"Corriger le nom / le poids"))</x:f>
      </x:c>
      <x:c r="E19" s="44" t="n">
        <x:f>IF(D19="Actif",C19/$C$7,0)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IF(AND($D19="Actif",ISNUMBER(F19),F19&gt;=0,F19&lt;=5),1,0)</x:f>
        <x:v>0</x:v>
      </x:c>
      <x:c r="Q19" s="46" t="n">
        <x:f>IF(AND($D19="Actif",ISNUMBER(G19),G19&gt;=0,G19&lt;=5),1,0)</x:f>
        <x:v>0</x:v>
      </x:c>
      <x:c r="R19" s="46" t="n">
        <x:f>IF(AND($D19="Actif",ISNUMBER(H19),H19&gt;=0,H19&lt;=5),1,0)</x:f>
        <x:v>0</x:v>
      </x:c>
      <x:c r="S19" s="46" t="n">
        <x:f>IF(AND($D19="Actif",ISNUMBER(I19),I19&gt;=0,I19&lt;=5),1,0)</x:f>
        <x:v>0</x:v>
      </x:c>
      <x:c r="T19" s="46" t="n">
        <x:f>IF(AND($D19="Actif",ISNUMBER(J19),J19&gt;=0,J19&lt;=5),1,0)</x:f>
        <x:v>0</x:v>
      </x:c>
      <x:c r="U19" s="46" t="n">
        <x:f>IF(AND($D19="Actif",ISNUMBER(K19),K19&gt;=0,K19&lt;=5),1,0)</x:f>
        <x:v>0</x:v>
      </x:c>
      <x:c r="V19" s="46" t="n">
        <x:f>IF(AND($D19="Actif",ISNUMBER(L19),L19&gt;=0,L19&lt;=5),1,0)</x:f>
        <x:v>0</x:v>
      </x:c>
      <x:c r="W19" s="46" t="n">
        <x:f>IF(AND($D19="Actif",ISNUMBER(M19),M19&gt;=0,M19&lt;=5),1,0)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IF(AND(B20="",C20=""),"",IF(AND(B20&lt;&gt;"",ISNUMBER(C20),C20&gt;=0),IF(C20=0,"Excluded","Actif"),"Corriger le nom / le poids"))</x:f>
      </x:c>
      <x:c r="E20" s="44" t="n">
        <x:f>IF(D20="Actif",C20/$C$7,0)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IF(AND($D20="Actif",ISNUMBER(F20),F20&gt;=0,F20&lt;=5),1,0)</x:f>
        <x:v>0</x:v>
      </x:c>
      <x:c r="Q20" s="46" t="n">
        <x:f>IF(AND($D20="Actif",ISNUMBER(G20),G20&gt;=0,G20&lt;=5),1,0)</x:f>
        <x:v>0</x:v>
      </x:c>
      <x:c r="R20" s="46" t="n">
        <x:f>IF(AND($D20="Actif",ISNUMBER(H20),H20&gt;=0,H20&lt;=5),1,0)</x:f>
        <x:v>0</x:v>
      </x:c>
      <x:c r="S20" s="46" t="n">
        <x:f>IF(AND($D20="Actif",ISNUMBER(I20),I20&gt;=0,I20&lt;=5),1,0)</x:f>
        <x:v>0</x:v>
      </x:c>
      <x:c r="T20" s="46" t="n">
        <x:f>IF(AND($D20="Actif",ISNUMBER(J20),J20&gt;=0,J20&lt;=5),1,0)</x:f>
        <x:v>0</x:v>
      </x:c>
      <x:c r="U20" s="46" t="n">
        <x:f>IF(AND($D20="Actif",ISNUMBER(K20),K20&gt;=0,K20&lt;=5),1,0)</x:f>
        <x:v>0</x:v>
      </x:c>
      <x:c r="V20" s="46" t="n">
        <x:f>IF(AND($D20="Actif",ISNUMBER(L20),L20&gt;=0,L20&lt;=5),1,0)</x:f>
        <x:v>0</x:v>
      </x:c>
      <x:c r="W20" s="46" t="n">
        <x:f>IF(AND($D20="Actif",ISNUMBER(M20),M20&gt;=0,M20&lt;=5),1,0)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IF(AND(B21="",C21=""),"",IF(AND(B21&lt;&gt;"",ISNUMBER(C21),C21&gt;=0),IF(C21=0,"Excluded","Actif"),"Corriger le nom / le poids"))</x:f>
      </x:c>
      <x:c r="E21" s="44" t="n">
        <x:f>IF(D21="Actif",C21/$C$7,0)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IF(AND($D21="Actif",ISNUMBER(F21),F21&gt;=0,F21&lt;=5),1,0)</x:f>
        <x:v>0</x:v>
      </x:c>
      <x:c r="Q21" s="46" t="n">
        <x:f>IF(AND($D21="Actif",ISNUMBER(G21),G21&gt;=0,G21&lt;=5),1,0)</x:f>
        <x:v>0</x:v>
      </x:c>
      <x:c r="R21" s="46" t="n">
        <x:f>IF(AND($D21="Actif",ISNUMBER(H21),H21&gt;=0,H21&lt;=5),1,0)</x:f>
        <x:v>0</x:v>
      </x:c>
      <x:c r="S21" s="46" t="n">
        <x:f>IF(AND($D21="Actif",ISNUMBER(I21),I21&gt;=0,I21&lt;=5),1,0)</x:f>
        <x:v>0</x:v>
      </x:c>
      <x:c r="T21" s="46" t="n">
        <x:f>IF(AND($D21="Actif",ISNUMBER(J21),J21&gt;=0,J21&lt;=5),1,0)</x:f>
        <x:v>0</x:v>
      </x:c>
      <x:c r="U21" s="46" t="n">
        <x:f>IF(AND($D21="Actif",ISNUMBER(K21),K21&gt;=0,K21&lt;=5),1,0)</x:f>
        <x:v>0</x:v>
      </x:c>
      <x:c r="V21" s="46" t="n">
        <x:f>IF(AND($D21="Actif",ISNUMBER(L21),L21&gt;=0,L21&lt;=5),1,0)</x:f>
        <x:v>0</x:v>
      </x:c>
      <x:c r="W21" s="46" t="n">
        <x:f>IF(AND($D21="Actif",ISNUMBER(M21),M21&gt;=0,M21&lt;=5),1,0)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IF(AND(B22="",C22=""),"",IF(AND(B22&lt;&gt;"",ISNUMBER(C22),C22&gt;=0),IF(C22=0,"Excluded","Actif"),"Corriger le nom / le poids"))</x:f>
      </x:c>
      <x:c r="E22" s="44" t="n">
        <x:f>IF(D22="Actif",C22/$C$7,0)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IF(AND($D22="Actif",ISNUMBER(F22),F22&gt;=0,F22&lt;=5),1,0)</x:f>
        <x:v>0</x:v>
      </x:c>
      <x:c r="Q22" s="46" t="n">
        <x:f>IF(AND($D22="Actif",ISNUMBER(G22),G22&gt;=0,G22&lt;=5),1,0)</x:f>
        <x:v>0</x:v>
      </x:c>
      <x:c r="R22" s="46" t="n">
        <x:f>IF(AND($D22="Actif",ISNUMBER(H22),H22&gt;=0,H22&lt;=5),1,0)</x:f>
        <x:v>0</x:v>
      </x:c>
      <x:c r="S22" s="46" t="n">
        <x:f>IF(AND($D22="Actif",ISNUMBER(I22),I22&gt;=0,I22&lt;=5),1,0)</x:f>
        <x:v>0</x:v>
      </x:c>
      <x:c r="T22" s="46" t="n">
        <x:f>IF(AND($D22="Actif",ISNUMBER(J22),J22&gt;=0,J22&lt;=5),1,0)</x:f>
        <x:v>0</x:v>
      </x:c>
      <x:c r="U22" s="46" t="n">
        <x:f>IF(AND($D22="Actif",ISNUMBER(K22),K22&gt;=0,K22&lt;=5),1,0)</x:f>
        <x:v>0</x:v>
      </x:c>
      <x:c r="V22" s="46" t="n">
        <x:f>IF(AND($D22="Actif",ISNUMBER(L22),L22&gt;=0,L22&lt;=5),1,0)</x:f>
        <x:v>0</x:v>
      </x:c>
      <x:c r="W22" s="46" t="n">
        <x:f>IF(AND($D22="Actif",ISNUMBER(M22),M22&gt;=0,M22&lt;=5),1,0)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IF(AND(B23="",C23=""),"",IF(AND(B23&lt;&gt;"",ISNUMBER(C23),C23&gt;=0),IF(C23=0,"Excluded","Actif"),"Corriger le nom / le poids"))</x:f>
      </x:c>
      <x:c r="E23" s="44" t="n">
        <x:f>IF(D23="Actif",C23/$C$7,0)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IF(AND($D23="Actif",ISNUMBER(F23),F23&gt;=0,F23&lt;=5),1,0)</x:f>
        <x:v>0</x:v>
      </x:c>
      <x:c r="Q23" s="46" t="n">
        <x:f>IF(AND($D23="Actif",ISNUMBER(G23),G23&gt;=0,G23&lt;=5),1,0)</x:f>
        <x:v>0</x:v>
      </x:c>
      <x:c r="R23" s="46" t="n">
        <x:f>IF(AND($D23="Actif",ISNUMBER(H23),H23&gt;=0,H23&lt;=5),1,0)</x:f>
        <x:v>0</x:v>
      </x:c>
      <x:c r="S23" s="46" t="n">
        <x:f>IF(AND($D23="Actif",ISNUMBER(I23),I23&gt;=0,I23&lt;=5),1,0)</x:f>
        <x:v>0</x:v>
      </x:c>
      <x:c r="T23" s="46" t="n">
        <x:f>IF(AND($D23="Actif",ISNUMBER(J23),J23&gt;=0,J23&lt;=5),1,0)</x:f>
        <x:v>0</x:v>
      </x:c>
      <x:c r="U23" s="46" t="n">
        <x:f>IF(AND($D23="Actif",ISNUMBER(K23),K23&gt;=0,K23&lt;=5),1,0)</x:f>
        <x:v>0</x:v>
      </x:c>
      <x:c r="V23" s="46" t="n">
        <x:f>IF(AND($D23="Actif",ISNUMBER(L23),L23&gt;=0,L23&lt;=5),1,0)</x:f>
        <x:v>0</x:v>
      </x:c>
      <x:c r="W23" s="46" t="n">
        <x:f>IF(AND($D23="Actif",ISNUMBER(M23),M23&gt;=0,M23&lt;=5),1,0)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IF(AND(B24="",C24=""),"",IF(AND(B24&lt;&gt;"",ISNUMBER(C24),C24&gt;=0),IF(C24=0,"Excluded","Actif"),"Corriger le nom / le poids"))</x:f>
      </x:c>
      <x:c r="E24" s="44" t="n">
        <x:f>IF(D24="Actif",C24/$C$7,0)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IF(AND($D24="Actif",ISNUMBER(F24),F24&gt;=0,F24&lt;=5),1,0)</x:f>
        <x:v>0</x:v>
      </x:c>
      <x:c r="Q24" s="46" t="n">
        <x:f>IF(AND($D24="Actif",ISNUMBER(G24),G24&gt;=0,G24&lt;=5),1,0)</x:f>
        <x:v>0</x:v>
      </x:c>
      <x:c r="R24" s="46" t="n">
        <x:f>IF(AND($D24="Actif",ISNUMBER(H24),H24&gt;=0,H24&lt;=5),1,0)</x:f>
        <x:v>0</x:v>
      </x:c>
      <x:c r="S24" s="46" t="n">
        <x:f>IF(AND($D24="Actif",ISNUMBER(I24),I24&gt;=0,I24&lt;=5),1,0)</x:f>
        <x:v>0</x:v>
      </x:c>
      <x:c r="T24" s="46" t="n">
        <x:f>IF(AND($D24="Actif",ISNUMBER(J24),J24&gt;=0,J24&lt;=5),1,0)</x:f>
        <x:v>0</x:v>
      </x:c>
      <x:c r="U24" s="46" t="n">
        <x:f>IF(AND($D24="Actif",ISNUMBER(K24),K24&gt;=0,K24&lt;=5),1,0)</x:f>
        <x:v>0</x:v>
      </x:c>
      <x:c r="V24" s="46" t="n">
        <x:f>IF(AND($D24="Actif",ISNUMBER(L24),L24&gt;=0,L24&lt;=5),1,0)</x:f>
        <x:v>0</x:v>
      </x:c>
      <x:c r="W24" s="46" t="n">
        <x:f>IF(AND($D24="Actif",ISNUMBER(M24),M24&gt;=0,M24&lt;=5),1,0)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IF(AND(B25="",C25=""),"",IF(AND(B25&lt;&gt;"",ISNUMBER(C25),C25&gt;=0),IF(C25=0,"Excluded","Actif"),"Corriger le nom / le poids"))</x:f>
      </x:c>
      <x:c r="E25" s="44" t="n">
        <x:f>IF(D25="Actif",C25/$C$7,0)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IF(AND($D25="Actif",ISNUMBER(F25),F25&gt;=0,F25&lt;=5),1,0)</x:f>
        <x:v>0</x:v>
      </x:c>
      <x:c r="Q25" s="46" t="n">
        <x:f>IF(AND($D25="Actif",ISNUMBER(G25),G25&gt;=0,G25&lt;=5),1,0)</x:f>
        <x:v>0</x:v>
      </x:c>
      <x:c r="R25" s="46" t="n">
        <x:f>IF(AND($D25="Actif",ISNUMBER(H25),H25&gt;=0,H25&lt;=5),1,0)</x:f>
        <x:v>0</x:v>
      </x:c>
      <x:c r="S25" s="46" t="n">
        <x:f>IF(AND($D25="Actif",ISNUMBER(I25),I25&gt;=0,I25&lt;=5),1,0)</x:f>
        <x:v>0</x:v>
      </x:c>
      <x:c r="T25" s="46" t="n">
        <x:f>IF(AND($D25="Actif",ISNUMBER(J25),J25&gt;=0,J25&lt;=5),1,0)</x:f>
        <x:v>0</x:v>
      </x:c>
      <x:c r="U25" s="46" t="n">
        <x:f>IF(AND($D25="Actif",ISNUMBER(K25),K25&gt;=0,K25&lt;=5),1,0)</x:f>
        <x:v>0</x:v>
      </x:c>
      <x:c r="V25" s="46" t="n">
        <x:f>IF(AND($D25="Actif",ISNUMBER(L25),L25&gt;=0,L25&lt;=5),1,0)</x:f>
        <x:v>0</x:v>
      </x:c>
      <x:c r="W25" s="46" t="n">
        <x:f>IF(AND($D25="Actif",ISNUMBER(M25),M25&gt;=0,M25&lt;=5),1,0)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IF(AND(B26="",C26=""),"",IF(AND(B26&lt;&gt;"",ISNUMBER(C26),C26&gt;=0),IF(C26=0,"Excluded","Actif"),"Corriger le nom / le poids"))</x:f>
      </x:c>
      <x:c r="E26" s="44" t="n">
        <x:f>IF(D26="Actif",C26/$C$7,0)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IF(AND($D26="Actif",ISNUMBER(F26),F26&gt;=0,F26&lt;=5),1,0)</x:f>
        <x:v>0</x:v>
      </x:c>
      <x:c r="Q26" s="46" t="n">
        <x:f>IF(AND($D26="Actif",ISNUMBER(G26),G26&gt;=0,G26&lt;=5),1,0)</x:f>
        <x:v>0</x:v>
      </x:c>
      <x:c r="R26" s="46" t="n">
        <x:f>IF(AND($D26="Actif",ISNUMBER(H26),H26&gt;=0,H26&lt;=5),1,0)</x:f>
        <x:v>0</x:v>
      </x:c>
      <x:c r="S26" s="46" t="n">
        <x:f>IF(AND($D26="Actif",ISNUMBER(I26),I26&gt;=0,I26&lt;=5),1,0)</x:f>
        <x:v>0</x:v>
      </x:c>
      <x:c r="T26" s="46" t="n">
        <x:f>IF(AND($D26="Actif",ISNUMBER(J26),J26&gt;=0,J26&lt;=5),1,0)</x:f>
        <x:v>0</x:v>
      </x:c>
      <x:c r="U26" s="46" t="n">
        <x:f>IF(AND($D26="Actif",ISNUMBER(K26),K26&gt;=0,K26&lt;=5),1,0)</x:f>
        <x:v>0</x:v>
      </x:c>
      <x:c r="V26" s="46" t="n">
        <x:f>IF(AND($D26="Actif",ISNUMBER(L26),L26&gt;=0,L26&lt;=5),1,0)</x:f>
        <x:v>0</x:v>
      </x:c>
      <x:c r="W26" s="46" t="n">
        <x:f>IF(AND($D26="Actif",ISNUMBER(M26),M26&gt;=0,M26&lt;=5),1,0)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IF(AND(B27="",C27=""),"",IF(AND(B27&lt;&gt;"",ISNUMBER(C27),C27&gt;=0),IF(C27=0,"Excluded","Actif"),"Corriger le nom / le poids"))</x:f>
      </x:c>
      <x:c r="E27" s="44" t="n">
        <x:f>IF(D27="Actif",C27/$C$7,0)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IF(AND($D27="Actif",ISNUMBER(F27),F27&gt;=0,F27&lt;=5),1,0)</x:f>
        <x:v>0</x:v>
      </x:c>
      <x:c r="Q27" s="46" t="n">
        <x:f>IF(AND($D27="Actif",ISNUMBER(G27),G27&gt;=0,G27&lt;=5),1,0)</x:f>
        <x:v>0</x:v>
      </x:c>
      <x:c r="R27" s="46" t="n">
        <x:f>IF(AND($D27="Actif",ISNUMBER(H27),H27&gt;=0,H27&lt;=5),1,0)</x:f>
        <x:v>0</x:v>
      </x:c>
      <x:c r="S27" s="46" t="n">
        <x:f>IF(AND($D27="Actif",ISNUMBER(I27),I27&gt;=0,I27&lt;=5),1,0)</x:f>
        <x:v>0</x:v>
      </x:c>
      <x:c r="T27" s="46" t="n">
        <x:f>IF(AND($D27="Actif",ISNUMBER(J27),J27&gt;=0,J27&lt;=5),1,0)</x:f>
        <x:v>0</x:v>
      </x:c>
      <x:c r="U27" s="46" t="n">
        <x:f>IF(AND($D27="Actif",ISNUMBER(K27),K27&gt;=0,K27&lt;=5),1,0)</x:f>
        <x:v>0</x:v>
      </x:c>
      <x:c r="V27" s="46" t="n">
        <x:f>IF(AND($D27="Actif",ISNUMBER(L27),L27&gt;=0,L27&lt;=5),1,0)</x:f>
        <x:v>0</x:v>
      </x:c>
      <x:c r="W27" s="46" t="n">
        <x:f>IF(AND($D27="Actif",ISNUMBER(M27),M27&gt;=0,M27&lt;=5),1,0)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IF(AND(B28="",C28=""),"",IF(AND(B28&lt;&gt;"",ISNUMBER(C28),C28&gt;=0),IF(C28=0,"Excluded","Actif"),"Corriger le nom / le poids"))</x:f>
      </x:c>
      <x:c r="E28" s="44" t="n">
        <x:f>IF(D28="Actif",C28/$C$7,0)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IF(AND($D28="Actif",ISNUMBER(F28),F28&gt;=0,F28&lt;=5),1,0)</x:f>
        <x:v>0</x:v>
      </x:c>
      <x:c r="Q28" s="46" t="n">
        <x:f>IF(AND($D28="Actif",ISNUMBER(G28),G28&gt;=0,G28&lt;=5),1,0)</x:f>
        <x:v>0</x:v>
      </x:c>
      <x:c r="R28" s="46" t="n">
        <x:f>IF(AND($D28="Actif",ISNUMBER(H28),H28&gt;=0,H28&lt;=5),1,0)</x:f>
        <x:v>0</x:v>
      </x:c>
      <x:c r="S28" s="46" t="n">
        <x:f>IF(AND($D28="Actif",ISNUMBER(I28),I28&gt;=0,I28&lt;=5),1,0)</x:f>
        <x:v>0</x:v>
      </x:c>
      <x:c r="T28" s="46" t="n">
        <x:f>IF(AND($D28="Actif",ISNUMBER(J28),J28&gt;=0,J28&lt;=5),1,0)</x:f>
        <x:v>0</x:v>
      </x:c>
      <x:c r="U28" s="46" t="n">
        <x:f>IF(AND($D28="Actif",ISNUMBER(K28),K28&gt;=0,K28&lt;=5),1,0)</x:f>
        <x:v>0</x:v>
      </x:c>
      <x:c r="V28" s="46" t="n">
        <x:f>IF(AND($D28="Actif",ISNUMBER(L28),L28&gt;=0,L28&lt;=5),1,0)</x:f>
        <x:v>0</x:v>
      </x:c>
      <x:c r="W28" s="46" t="n">
        <x:f>IF(AND($D28="Actif",ISNUMBER(M28),M28&gt;=0,M28&lt;=5),1,0)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IF(AND(B29="",C29=""),"",IF(AND(B29&lt;&gt;"",ISNUMBER(C29),C29&gt;=0),IF(C29=0,"Excluded","Actif"),"Corriger le nom / le poids"))</x:f>
      </x:c>
      <x:c r="E29" s="44" t="n">
        <x:f>IF(D29="Actif",C29/$C$7,0)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IF(AND($D29="Actif",ISNUMBER(F29),F29&gt;=0,F29&lt;=5),1,0)</x:f>
        <x:v>0</x:v>
      </x:c>
      <x:c r="Q29" s="46" t="n">
        <x:f>IF(AND($D29="Actif",ISNUMBER(G29),G29&gt;=0,G29&lt;=5),1,0)</x:f>
        <x:v>0</x:v>
      </x:c>
      <x:c r="R29" s="46" t="n">
        <x:f>IF(AND($D29="Actif",ISNUMBER(H29),H29&gt;=0,H29&lt;=5),1,0)</x:f>
        <x:v>0</x:v>
      </x:c>
      <x:c r="S29" s="46" t="n">
        <x:f>IF(AND($D29="Actif",ISNUMBER(I29),I29&gt;=0,I29&lt;=5),1,0)</x:f>
        <x:v>0</x:v>
      </x:c>
      <x:c r="T29" s="46" t="n">
        <x:f>IF(AND($D29="Actif",ISNUMBER(J29),J29&gt;=0,J29&lt;=5),1,0)</x:f>
        <x:v>0</x:v>
      </x:c>
      <x:c r="U29" s="46" t="n">
        <x:f>IF(AND($D29="Actif",ISNUMBER(K29),K29&gt;=0,K29&lt;=5),1,0)</x:f>
        <x:v>0</x:v>
      </x:c>
      <x:c r="V29" s="46" t="n">
        <x:f>IF(AND($D29="Actif",ISNUMBER(L29),L29&gt;=0,L29&lt;=5),1,0)</x:f>
        <x:v>0</x:v>
      </x:c>
      <x:c r="W29" s="46" t="n">
        <x:f>IF(AND($D29="Actif",ISNUMBER(M29),M29&gt;=0,M29&lt;=5),1,0)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IF(AND(B30="",C30=""),"",IF(AND(B30&lt;&gt;"",ISNUMBER(C30),C30&gt;=0),IF(C30=0,"Excluded","Actif"),"Corriger le nom / le poids"))</x:f>
      </x:c>
      <x:c r="E30" s="44" t="n">
        <x:f>IF(D30="Actif",C30/$C$7,0)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IF(AND($D30="Actif",ISNUMBER(F30),F30&gt;=0,F30&lt;=5),1,0)</x:f>
        <x:v>0</x:v>
      </x:c>
      <x:c r="Q30" s="46" t="n">
        <x:f>IF(AND($D30="Actif",ISNUMBER(G30),G30&gt;=0,G30&lt;=5),1,0)</x:f>
        <x:v>0</x:v>
      </x:c>
      <x:c r="R30" s="46" t="n">
        <x:f>IF(AND($D30="Actif",ISNUMBER(H30),H30&gt;=0,H30&lt;=5),1,0)</x:f>
        <x:v>0</x:v>
      </x:c>
      <x:c r="S30" s="46" t="n">
        <x:f>IF(AND($D30="Actif",ISNUMBER(I30),I30&gt;=0,I30&lt;=5),1,0)</x:f>
        <x:v>0</x:v>
      </x:c>
      <x:c r="T30" s="46" t="n">
        <x:f>IF(AND($D30="Actif",ISNUMBER(J30),J30&gt;=0,J30&lt;=5),1,0)</x:f>
        <x:v>0</x:v>
      </x:c>
      <x:c r="U30" s="46" t="n">
        <x:f>IF(AND($D30="Actif",ISNUMBER(K30),K30&gt;=0,K30&lt;=5),1,0)</x:f>
        <x:v>0</x:v>
      </x:c>
      <x:c r="V30" s="46" t="n">
        <x:f>IF(AND($D30="Actif",ISNUMBER(L30),L30&gt;=0,L30&lt;=5),1,0)</x:f>
        <x:v>0</x:v>
      </x:c>
      <x:c r="W30" s="46" t="n">
        <x:f>IF(AND($D30="Actif",ISNUMBER(M30),M30&gt;=0,M30&lt;=5),1,0)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IF(AND(B31="",C31=""),"",IF(AND(B31&lt;&gt;"",ISNUMBER(C31),C31&gt;=0),IF(C31=0,"Excluded","Actif"),"Corriger le nom / le poids"))</x:f>
      </x:c>
      <x:c r="E31" s="44" t="n">
        <x:f>IF(D31="Actif",C31/$C$7,0)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IF(AND($D31="Actif",ISNUMBER(F31),F31&gt;=0,F31&lt;=5),1,0)</x:f>
        <x:v>0</x:v>
      </x:c>
      <x:c r="Q31" s="46" t="n">
        <x:f>IF(AND($D31="Actif",ISNUMBER(G31),G31&gt;=0,G31&lt;=5),1,0)</x:f>
        <x:v>0</x:v>
      </x:c>
      <x:c r="R31" s="46" t="n">
        <x:f>IF(AND($D31="Actif",ISNUMBER(H31),H31&gt;=0,H31&lt;=5),1,0)</x:f>
        <x:v>0</x:v>
      </x:c>
      <x:c r="S31" s="46" t="n">
        <x:f>IF(AND($D31="Actif",ISNUMBER(I31),I31&gt;=0,I31&lt;=5),1,0)</x:f>
        <x:v>0</x:v>
      </x:c>
      <x:c r="T31" s="46" t="n">
        <x:f>IF(AND($D31="Actif",ISNUMBER(J31),J31&gt;=0,J31&lt;=5),1,0)</x:f>
        <x:v>0</x:v>
      </x:c>
      <x:c r="U31" s="46" t="n">
        <x:f>IF(AND($D31="Actif",ISNUMBER(K31),K31&gt;=0,K31&lt;=5),1,0)</x:f>
        <x:v>0</x:v>
      </x:c>
      <x:c r="V31" s="46" t="n">
        <x:f>IF(AND($D31="Actif",ISNUMBER(L31),L31&gt;=0,L31&lt;=5),1,0)</x:f>
        <x:v>0</x:v>
      </x:c>
      <x:c r="W31" s="46" t="n">
        <x:f>IF(AND($D31="Actif",ISNUMBER(M31),M31&gt;=0,M31&lt;=5),1,0)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IF(AND(B32="",C32=""),"",IF(AND(B32&lt;&gt;"",ISNUMBER(C32),C32&gt;=0),IF(C32=0,"Excluded","Actif"),"Corriger le nom / le poids"))</x:f>
      </x:c>
      <x:c r="E32" s="44" t="n">
        <x:f>IF(D32="Actif",C32/$C$7,0)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IF(AND($D32="Actif",ISNUMBER(F32),F32&gt;=0,F32&lt;=5),1,0)</x:f>
        <x:v>0</x:v>
      </x:c>
      <x:c r="Q32" s="46" t="n">
        <x:f>IF(AND($D32="Actif",ISNUMBER(G32),G32&gt;=0,G32&lt;=5),1,0)</x:f>
        <x:v>0</x:v>
      </x:c>
      <x:c r="R32" s="46" t="n">
        <x:f>IF(AND($D32="Actif",ISNUMBER(H32),H32&gt;=0,H32&lt;=5),1,0)</x:f>
        <x:v>0</x:v>
      </x:c>
      <x:c r="S32" s="46" t="n">
        <x:f>IF(AND($D32="Actif",ISNUMBER(I32),I32&gt;=0,I32&lt;=5),1,0)</x:f>
        <x:v>0</x:v>
      </x:c>
      <x:c r="T32" s="46" t="n">
        <x:f>IF(AND($D32="Actif",ISNUMBER(J32),J32&gt;=0,J32&lt;=5),1,0)</x:f>
        <x:v>0</x:v>
      </x:c>
      <x:c r="U32" s="46" t="n">
        <x:f>IF(AND($D32="Actif",ISNUMBER(K32),K32&gt;=0,K32&lt;=5),1,0)</x:f>
        <x:v>0</x:v>
      </x:c>
      <x:c r="V32" s="46" t="n">
        <x:f>IF(AND($D32="Actif",ISNUMBER(L32),L32&gt;=0,L32&lt;=5),1,0)</x:f>
        <x:v>0</x:v>
      </x:c>
      <x:c r="W32" s="46" t="n">
        <x:f>IF(AND($D32="Actif",ISNUMBER(M32),M32&gt;=0,M32&lt;=5),1,0)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IF(AND(B33="",C33=""),"",IF(AND(B33&lt;&gt;"",ISNUMBER(C33),C33&gt;=0),IF(C33=0,"Excluded","Actif"),"Corriger le nom / le poids"))</x:f>
      </x:c>
      <x:c r="E33" s="44" t="n">
        <x:f>IF(D33="Actif",C33/$C$7,0)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IF(AND($D33="Actif",ISNUMBER(F33),F33&gt;=0,F33&lt;=5),1,0)</x:f>
        <x:v>0</x:v>
      </x:c>
      <x:c r="Q33" s="46" t="n">
        <x:f>IF(AND($D33="Actif",ISNUMBER(G33),G33&gt;=0,G33&lt;=5),1,0)</x:f>
        <x:v>0</x:v>
      </x:c>
      <x:c r="R33" s="46" t="n">
        <x:f>IF(AND($D33="Actif",ISNUMBER(H33),H33&gt;=0,H33&lt;=5),1,0)</x:f>
        <x:v>0</x:v>
      </x:c>
      <x:c r="S33" s="46" t="n">
        <x:f>IF(AND($D33="Actif",ISNUMBER(I33),I33&gt;=0,I33&lt;=5),1,0)</x:f>
        <x:v>0</x:v>
      </x:c>
      <x:c r="T33" s="46" t="n">
        <x:f>IF(AND($D33="Actif",ISNUMBER(J33),J33&gt;=0,J33&lt;=5),1,0)</x:f>
        <x:v>0</x:v>
      </x:c>
      <x:c r="U33" s="46" t="n">
        <x:f>IF(AND($D33="Actif",ISNUMBER(K33),K33&gt;=0,K33&lt;=5),1,0)</x:f>
        <x:v>0</x:v>
      </x:c>
      <x:c r="V33" s="46" t="n">
        <x:f>IF(AND($D33="Actif",ISNUMBER(L33),L33&gt;=0,L33&lt;=5),1,0)</x:f>
        <x:v>0</x:v>
      </x:c>
      <x:c r="W33" s="46" t="n">
        <x:f>IF(AND($D33="Actif",ISNUMBER(M33),M33&gt;=0,M33&lt;=5),1,0)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IF(AND(B34="",C34=""),"",IF(AND(B34&lt;&gt;"",ISNUMBER(C34),C34&gt;=0),IF(C34=0,"Excluded","Actif"),"Corriger le nom / le poids"))</x:f>
      </x:c>
      <x:c r="E34" s="44" t="n">
        <x:f>IF(D34="Actif",C34/$C$7,0)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IF(AND($D34="Actif",ISNUMBER(F34),F34&gt;=0,F34&lt;=5),1,0)</x:f>
        <x:v>0</x:v>
      </x:c>
      <x:c r="Q34" s="46" t="n">
        <x:f>IF(AND($D34="Actif",ISNUMBER(G34),G34&gt;=0,G34&lt;=5),1,0)</x:f>
        <x:v>0</x:v>
      </x:c>
      <x:c r="R34" s="46" t="n">
        <x:f>IF(AND($D34="Actif",ISNUMBER(H34),H34&gt;=0,H34&lt;=5),1,0)</x:f>
        <x:v>0</x:v>
      </x:c>
      <x:c r="S34" s="46" t="n">
        <x:f>IF(AND($D34="Actif",ISNUMBER(I34),I34&gt;=0,I34&lt;=5),1,0)</x:f>
        <x:v>0</x:v>
      </x:c>
      <x:c r="T34" s="46" t="n">
        <x:f>IF(AND($D34="Actif",ISNUMBER(J34),J34&gt;=0,J34&lt;=5),1,0)</x:f>
        <x:v>0</x:v>
      </x:c>
      <x:c r="U34" s="46" t="n">
        <x:f>IF(AND($D34="Actif",ISNUMBER(K34),K34&gt;=0,K34&lt;=5),1,0)</x:f>
        <x:v>0</x:v>
      </x:c>
      <x:c r="V34" s="46" t="n">
        <x:f>IF(AND($D34="Actif",ISNUMBER(L34),L34&gt;=0,L34&lt;=5),1,0)</x:f>
        <x:v>0</x:v>
      </x:c>
      <x:c r="W34" s="46" t="n">
        <x:f>IF(AND($D34="Actif",ISNUMBER(M34),M34&gt;=0,M34&lt;=5),1,0)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IF(AND(B35="",C35=""),"",IF(AND(B35&lt;&gt;"",ISNUMBER(C35),C35&gt;=0),IF(C35=0,"Excluded","Actif"),"Corriger le nom / le poids"))</x:f>
      </x:c>
      <x:c r="E35" s="44" t="n">
        <x:f>IF(D35="Actif",C35/$C$7,0)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IF(AND($D35="Actif",ISNUMBER(F35),F35&gt;=0,F35&lt;=5),1,0)</x:f>
        <x:v>0</x:v>
      </x:c>
      <x:c r="Q35" s="46" t="n">
        <x:f>IF(AND($D35="Actif",ISNUMBER(G35),G35&gt;=0,G35&lt;=5),1,0)</x:f>
        <x:v>0</x:v>
      </x:c>
      <x:c r="R35" s="46" t="n">
        <x:f>IF(AND($D35="Actif",ISNUMBER(H35),H35&gt;=0,H35&lt;=5),1,0)</x:f>
        <x:v>0</x:v>
      </x:c>
      <x:c r="S35" s="46" t="n">
        <x:f>IF(AND($D35="Actif",ISNUMBER(I35),I35&gt;=0,I35&lt;=5),1,0)</x:f>
        <x:v>0</x:v>
      </x:c>
      <x:c r="T35" s="46" t="n">
        <x:f>IF(AND($D35="Actif",ISNUMBER(J35),J35&gt;=0,J35&lt;=5),1,0)</x:f>
        <x:v>0</x:v>
      </x:c>
      <x:c r="U35" s="46" t="n">
        <x:f>IF(AND($D35="Actif",ISNUMBER(K35),K35&gt;=0,K35&lt;=5),1,0)</x:f>
        <x:v>0</x:v>
      </x:c>
      <x:c r="V35" s="46" t="n">
        <x:f>IF(AND($D35="Actif",ISNUMBER(L35),L35&gt;=0,L35&lt;=5),1,0)</x:f>
        <x:v>0</x:v>
      </x:c>
      <x:c r="W35" s="46" t="n">
        <x:f>IF(AND($D35="Actif",ISNUMBER(M35),M35&gt;=0,M35&lt;=5),1,0)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IF(AND(B36="",C36=""),"",IF(AND(B36&lt;&gt;"",ISNUMBER(C36),C36&gt;=0),IF(C36=0,"Excluded","Actif"),"Corriger le nom / le poids"))</x:f>
      </x:c>
      <x:c r="E36" s="44" t="n">
        <x:f>IF(D36="Actif",C36/$C$7,0)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IF(AND($D36="Actif",ISNUMBER(F36),F36&gt;=0,F36&lt;=5),1,0)</x:f>
        <x:v>0</x:v>
      </x:c>
      <x:c r="Q36" s="46" t="n">
        <x:f>IF(AND($D36="Actif",ISNUMBER(G36),G36&gt;=0,G36&lt;=5),1,0)</x:f>
        <x:v>0</x:v>
      </x:c>
      <x:c r="R36" s="46" t="n">
        <x:f>IF(AND($D36="Actif",ISNUMBER(H36),H36&gt;=0,H36&lt;=5),1,0)</x:f>
        <x:v>0</x:v>
      </x:c>
      <x:c r="S36" s="46" t="n">
        <x:f>IF(AND($D36="Actif",ISNUMBER(I36),I36&gt;=0,I36&lt;=5),1,0)</x:f>
        <x:v>0</x:v>
      </x:c>
      <x:c r="T36" s="46" t="n">
        <x:f>IF(AND($D36="Actif",ISNUMBER(J36),J36&gt;=0,J36&lt;=5),1,0)</x:f>
        <x:v>0</x:v>
      </x:c>
      <x:c r="U36" s="46" t="n">
        <x:f>IF(AND($D36="Actif",ISNUMBER(K36),K36&gt;=0,K36&lt;=5),1,0)</x:f>
        <x:v>0</x:v>
      </x:c>
      <x:c r="V36" s="46" t="n">
        <x:f>IF(AND($D36="Actif",ISNUMBER(L36),L36&gt;=0,L36&lt;=5),1,0)</x:f>
        <x:v>0</x:v>
      </x:c>
      <x:c r="W36" s="46" t="n">
        <x:f>IF(AND($D36="Actif",ISNUMBER(M36),M36&gt;=0,M36&lt;=5),1,0)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IF(AND(B37="",C37=""),"",IF(AND(B37&lt;&gt;"",ISNUMBER(C37),C37&gt;=0),IF(C37=0,"Excluded","Actif"),"Corriger le nom / le poids"))</x:f>
      </x:c>
      <x:c r="E37" s="44" t="n">
        <x:f>IF(D37="Actif",C37/$C$7,0)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IF(AND($D37="Actif",ISNUMBER(F37),F37&gt;=0,F37&lt;=5),1,0)</x:f>
        <x:v>0</x:v>
      </x:c>
      <x:c r="Q37" s="46" t="n">
        <x:f>IF(AND($D37="Actif",ISNUMBER(G37),G37&gt;=0,G37&lt;=5),1,0)</x:f>
        <x:v>0</x:v>
      </x:c>
      <x:c r="R37" s="46" t="n">
        <x:f>IF(AND($D37="Actif",ISNUMBER(H37),H37&gt;=0,H37&lt;=5),1,0)</x:f>
        <x:v>0</x:v>
      </x:c>
      <x:c r="S37" s="46" t="n">
        <x:f>IF(AND($D37="Actif",ISNUMBER(I37),I37&gt;=0,I37&lt;=5),1,0)</x:f>
        <x:v>0</x:v>
      </x:c>
      <x:c r="T37" s="46" t="n">
        <x:f>IF(AND($D37="Actif",ISNUMBER(J37),J37&gt;=0,J37&lt;=5),1,0)</x:f>
        <x:v>0</x:v>
      </x:c>
      <x:c r="U37" s="46" t="n">
        <x:f>IF(AND($D37="Actif",ISNUMBER(K37),K37&gt;=0,K37&lt;=5),1,0)</x:f>
        <x:v>0</x:v>
      </x:c>
      <x:c r="V37" s="46" t="n">
        <x:f>IF(AND($D37="Actif",ISNUMBER(L37),L37&gt;=0,L37&lt;=5),1,0)</x:f>
        <x:v>0</x:v>
      </x:c>
      <x:c r="W37" s="46" t="n">
        <x:f>IF(AND($D37="Actif",ISNUMBER(M37),M37&gt;=0,M37&lt;=5),1,0)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IF(AND(B38="",C38=""),"",IF(AND(B38&lt;&gt;"",ISNUMBER(C38),C38&gt;=0),IF(C38=0,"Excluded","Actif"),"Corriger le nom / le poids"))</x:f>
      </x:c>
      <x:c r="E38" s="44" t="n">
        <x:f>IF(D38="Actif",C38/$C$7,0)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IF(AND($D38="Actif",ISNUMBER(F38),F38&gt;=0,F38&lt;=5),1,0)</x:f>
        <x:v>0</x:v>
      </x:c>
      <x:c r="Q38" s="46" t="n">
        <x:f>IF(AND($D38="Actif",ISNUMBER(G38),G38&gt;=0,G38&lt;=5),1,0)</x:f>
        <x:v>0</x:v>
      </x:c>
      <x:c r="R38" s="46" t="n">
        <x:f>IF(AND($D38="Actif",ISNUMBER(H38),H38&gt;=0,H38&lt;=5),1,0)</x:f>
        <x:v>0</x:v>
      </x:c>
      <x:c r="S38" s="46" t="n">
        <x:f>IF(AND($D38="Actif",ISNUMBER(I38),I38&gt;=0,I38&lt;=5),1,0)</x:f>
        <x:v>0</x:v>
      </x:c>
      <x:c r="T38" s="46" t="n">
        <x:f>IF(AND($D38="Actif",ISNUMBER(J38),J38&gt;=0,J38&lt;=5),1,0)</x:f>
        <x:v>0</x:v>
      </x:c>
      <x:c r="U38" s="46" t="n">
        <x:f>IF(AND($D38="Actif",ISNUMBER(K38),K38&gt;=0,K38&lt;=5),1,0)</x:f>
        <x:v>0</x:v>
      </x:c>
      <x:c r="V38" s="46" t="n">
        <x:f>IF(AND($D38="Actif",ISNUMBER(L38),L38&gt;=0,L38&lt;=5),1,0)</x:f>
        <x:v>0</x:v>
      </x:c>
      <x:c r="W38" s="46" t="n">
        <x:f>IF(AND($D38="Actif",ISNUMBER(M38),M38&gt;=0,M38&lt;=5),1,0)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IF(AND(B39="",C39=""),"",IF(AND(B39&lt;&gt;"",ISNUMBER(C39),C39&gt;=0),IF(C39=0,"Excluded","Actif"),"Corriger le nom / le poids"))</x:f>
      </x:c>
      <x:c r="E39" s="44" t="n">
        <x:f>IF(D39="Actif",C39/$C$7,0)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IF(AND($D39="Actif",ISNUMBER(F39),F39&gt;=0,F39&lt;=5),1,0)</x:f>
        <x:v>0</x:v>
      </x:c>
      <x:c r="Q39" s="46" t="n">
        <x:f>IF(AND($D39="Actif",ISNUMBER(G39),G39&gt;=0,G39&lt;=5),1,0)</x:f>
        <x:v>0</x:v>
      </x:c>
      <x:c r="R39" s="46" t="n">
        <x:f>IF(AND($D39="Actif",ISNUMBER(H39),H39&gt;=0,H39&lt;=5),1,0)</x:f>
        <x:v>0</x:v>
      </x:c>
      <x:c r="S39" s="46" t="n">
        <x:f>IF(AND($D39="Actif",ISNUMBER(I39),I39&gt;=0,I39&lt;=5),1,0)</x:f>
        <x:v>0</x:v>
      </x:c>
      <x:c r="T39" s="46" t="n">
        <x:f>IF(AND($D39="Actif",ISNUMBER(J39),J39&gt;=0,J39&lt;=5),1,0)</x:f>
        <x:v>0</x:v>
      </x:c>
      <x:c r="U39" s="46" t="n">
        <x:f>IF(AND($D39="Actif",ISNUMBER(K39),K39&gt;=0,K39&lt;=5),1,0)</x:f>
        <x:v>0</x:v>
      </x:c>
      <x:c r="V39" s="46" t="n">
        <x:f>IF(AND($D39="Actif",ISNUMBER(L39),L39&gt;=0,L39&lt;=5),1,0)</x:f>
        <x:v>0</x:v>
      </x:c>
      <x:c r="W39" s="46" t="n">
        <x:f>IF(AND($D39="Actif",ISNUMBER(M39),M39&gt;=0,M39&lt;=5),1,0)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IF(AND(B40="",C40=""),"",IF(AND(B40&lt;&gt;"",ISNUMBER(C40),C40&gt;=0),IF(C40=0,"Excluded","Actif"),"Corriger le nom / le poids"))</x:f>
      </x:c>
      <x:c r="E40" s="44" t="n">
        <x:f>IF(D40="Actif",C40/$C$7,0)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IF(AND($D40="Actif",ISNUMBER(F40),F40&gt;=0,F40&lt;=5),1,0)</x:f>
        <x:v>0</x:v>
      </x:c>
      <x:c r="Q40" s="46" t="n">
        <x:f>IF(AND($D40="Actif",ISNUMBER(G40),G40&gt;=0,G40&lt;=5),1,0)</x:f>
        <x:v>0</x:v>
      </x:c>
      <x:c r="R40" s="46" t="n">
        <x:f>IF(AND($D40="Actif",ISNUMBER(H40),H40&gt;=0,H40&lt;=5),1,0)</x:f>
        <x:v>0</x:v>
      </x:c>
      <x:c r="S40" s="46" t="n">
        <x:f>IF(AND($D40="Actif",ISNUMBER(I40),I40&gt;=0,I40&lt;=5),1,0)</x:f>
        <x:v>0</x:v>
      </x:c>
      <x:c r="T40" s="46" t="n">
        <x:f>IF(AND($D40="Actif",ISNUMBER(J40),J40&gt;=0,J40&lt;=5),1,0)</x:f>
        <x:v>0</x:v>
      </x:c>
      <x:c r="U40" s="46" t="n">
        <x:f>IF(AND($D40="Actif",ISNUMBER(K40),K40&gt;=0,K40&lt;=5),1,0)</x:f>
        <x:v>0</x:v>
      </x:c>
      <x:c r="V40" s="46" t="n">
        <x:f>IF(AND($D40="Actif",ISNUMBER(L40),L40&gt;=0,L40&lt;=5),1,0)</x:f>
        <x:v>0</x:v>
      </x:c>
      <x:c r="W40" s="46" t="n">
        <x:f>IF(AND($D40="Actif",ISNUMBER(M40),M40&gt;=0,M40&lt;=5),1,0)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IF(AND(B41="",C41=""),"",IF(AND(B41&lt;&gt;"",ISNUMBER(C41),C41&gt;=0),IF(C41=0,"Excluded","Actif"),"Corriger le nom / le poids"))</x:f>
      </x:c>
      <x:c r="E41" s="44" t="n">
        <x:f>IF(D41="Actif",C41/$C$7,0)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IF(AND($D41="Actif",ISNUMBER(F41),F41&gt;=0,F41&lt;=5),1,0)</x:f>
        <x:v>0</x:v>
      </x:c>
      <x:c r="Q41" s="46" t="n">
        <x:f>IF(AND($D41="Actif",ISNUMBER(G41),G41&gt;=0,G41&lt;=5),1,0)</x:f>
        <x:v>0</x:v>
      </x:c>
      <x:c r="R41" s="46" t="n">
        <x:f>IF(AND($D41="Actif",ISNUMBER(H41),H41&gt;=0,H41&lt;=5),1,0)</x:f>
        <x:v>0</x:v>
      </x:c>
      <x:c r="S41" s="46" t="n">
        <x:f>IF(AND($D41="Actif",ISNUMBER(I41),I41&gt;=0,I41&lt;=5),1,0)</x:f>
        <x:v>0</x:v>
      </x:c>
      <x:c r="T41" s="46" t="n">
        <x:f>IF(AND($D41="Actif",ISNUMBER(J41),J41&gt;=0,J41&lt;=5),1,0)</x:f>
        <x:v>0</x:v>
      </x:c>
      <x:c r="U41" s="46" t="n">
        <x:f>IF(AND($D41="Actif",ISNUMBER(K41),K41&gt;=0,K41&lt;=5),1,0)</x:f>
        <x:v>0</x:v>
      </x:c>
      <x:c r="V41" s="46" t="n">
        <x:f>IF(AND($D41="Actif",ISNUMBER(L41),L41&gt;=0,L41&lt;=5),1,0)</x:f>
        <x:v>0</x:v>
      </x:c>
      <x:c r="W41" s="46" t="n">
        <x:f>IF(AND($D41="Actif",ISNUMBER(M41),M41&gt;=0,M41&lt;=5),1,0)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IF(AND(B42="",C42=""),"",IF(AND(B42&lt;&gt;"",ISNUMBER(C42),C42&gt;=0),IF(C42=0,"Excluded","Actif"),"Corriger le nom / le poids"))</x:f>
      </x:c>
      <x:c r="E42" s="44" t="n">
        <x:f>IF(D42="Actif",C42/$C$7,0)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IF(AND($D42="Actif",ISNUMBER(F42),F42&gt;=0,F42&lt;=5),1,0)</x:f>
        <x:v>0</x:v>
      </x:c>
      <x:c r="Q42" s="46" t="n">
        <x:f>IF(AND($D42="Actif",ISNUMBER(G42),G42&gt;=0,G42&lt;=5),1,0)</x:f>
        <x:v>0</x:v>
      </x:c>
      <x:c r="R42" s="46" t="n">
        <x:f>IF(AND($D42="Actif",ISNUMBER(H42),H42&gt;=0,H42&lt;=5),1,0)</x:f>
        <x:v>0</x:v>
      </x:c>
      <x:c r="S42" s="46" t="n">
        <x:f>IF(AND($D42="Actif",ISNUMBER(I42),I42&gt;=0,I42&lt;=5),1,0)</x:f>
        <x:v>0</x:v>
      </x:c>
      <x:c r="T42" s="46" t="n">
        <x:f>IF(AND($D42="Actif",ISNUMBER(J42),J42&gt;=0,J42&lt;=5),1,0)</x:f>
        <x:v>0</x:v>
      </x:c>
      <x:c r="U42" s="46" t="n">
        <x:f>IF(AND($D42="Actif",ISNUMBER(K42),K42&gt;=0,K42&lt;=5),1,0)</x:f>
        <x:v>0</x:v>
      </x:c>
      <x:c r="V42" s="46" t="n">
        <x:f>IF(AND($D42="Actif",ISNUMBER(L42),L42&gt;=0,L42&lt;=5),1,0)</x:f>
        <x:v>0</x:v>
      </x:c>
      <x:c r="W42" s="46" t="n">
        <x:f>IF(AND($D42="Actif",ISNUMBER(M42),M42&gt;=0,M42&lt;=5),1,0)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IF(AND(B43="",C43=""),"",IF(AND(B43&lt;&gt;"",ISNUMBER(C43),C43&gt;=0),IF(C43=0,"Excluded","Actif"),"Corriger le nom / le poids"))</x:f>
      </x:c>
      <x:c r="E43" s="44" t="n">
        <x:f>IF(D43="Actif",C43/$C$7,0)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IF(AND($D43="Actif",ISNUMBER(F43),F43&gt;=0,F43&lt;=5),1,0)</x:f>
        <x:v>0</x:v>
      </x:c>
      <x:c r="Q43" s="46" t="n">
        <x:f>IF(AND($D43="Actif",ISNUMBER(G43),G43&gt;=0,G43&lt;=5),1,0)</x:f>
        <x:v>0</x:v>
      </x:c>
      <x:c r="R43" s="46" t="n">
        <x:f>IF(AND($D43="Actif",ISNUMBER(H43),H43&gt;=0,H43&lt;=5),1,0)</x:f>
        <x:v>0</x:v>
      </x:c>
      <x:c r="S43" s="46" t="n">
        <x:f>IF(AND($D43="Actif",ISNUMBER(I43),I43&gt;=0,I43&lt;=5),1,0)</x:f>
        <x:v>0</x:v>
      </x:c>
      <x:c r="T43" s="46" t="n">
        <x:f>IF(AND($D43="Actif",ISNUMBER(J43),J43&gt;=0,J43&lt;=5),1,0)</x:f>
        <x:v>0</x:v>
      </x:c>
      <x:c r="U43" s="46" t="n">
        <x:f>IF(AND($D43="Actif",ISNUMBER(K43),K43&gt;=0,K43&lt;=5),1,0)</x:f>
        <x:v>0</x:v>
      </x:c>
      <x:c r="V43" s="46" t="n">
        <x:f>IF(AND($D43="Actif",ISNUMBER(L43),L43&gt;=0,L43&lt;=5),1,0)</x:f>
        <x:v>0</x:v>
      </x:c>
      <x:c r="W43" s="46" t="n">
        <x:f>IF(AND($D43="Actif",ISNUMBER(M43),M43&gt;=0,M43&lt;=5),1,0)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IF(AND(B44="",C44=""),"",IF(AND(B44&lt;&gt;"",ISNUMBER(C44),C44&gt;=0),IF(C44=0,"Excluded","Actif"),"Corriger le nom / le poids"))</x:f>
      </x:c>
      <x:c r="E44" s="44" t="n">
        <x:f>IF(D44="Actif",C44/$C$7,0)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IF(AND($D44="Actif",ISNUMBER(F44),F44&gt;=0,F44&lt;=5),1,0)</x:f>
        <x:v>0</x:v>
      </x:c>
      <x:c r="Q44" s="46" t="n">
        <x:f>IF(AND($D44="Actif",ISNUMBER(G44),G44&gt;=0,G44&lt;=5),1,0)</x:f>
        <x:v>0</x:v>
      </x:c>
      <x:c r="R44" s="46" t="n">
        <x:f>IF(AND($D44="Actif",ISNUMBER(H44),H44&gt;=0,H44&lt;=5),1,0)</x:f>
        <x:v>0</x:v>
      </x:c>
      <x:c r="S44" s="46" t="n">
        <x:f>IF(AND($D44="Actif",ISNUMBER(I44),I44&gt;=0,I44&lt;=5),1,0)</x:f>
        <x:v>0</x:v>
      </x:c>
      <x:c r="T44" s="46" t="n">
        <x:f>IF(AND($D44="Actif",ISNUMBER(J44),J44&gt;=0,J44&lt;=5),1,0)</x:f>
        <x:v>0</x:v>
      </x:c>
      <x:c r="U44" s="46" t="n">
        <x:f>IF(AND($D44="Actif",ISNUMBER(K44),K44&gt;=0,K44&lt;=5),1,0)</x:f>
        <x:v>0</x:v>
      </x:c>
      <x:c r="V44" s="46" t="n">
        <x:f>IF(AND($D44="Actif",ISNUMBER(L44),L44&gt;=0,L44&lt;=5),1,0)</x:f>
        <x:v>0</x:v>
      </x:c>
      <x:c r="W44" s="46" t="n">
        <x:f>IF(AND($D44="Actif",ISNUMBER(M44),M44&gt;=0,M44&lt;=5),1,0)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IF(AND(B45="",C45=""),"",IF(AND(B45&lt;&gt;"",ISNUMBER(C45),C45&gt;=0),IF(C45=0,"Excluded","Actif"),"Corriger le nom / le poids"))</x:f>
      </x:c>
      <x:c r="E45" s="44" t="n">
        <x:f>IF(D45="Actif",C45/$C$7,0)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IF(AND($D45="Actif",ISNUMBER(F45),F45&gt;=0,F45&lt;=5),1,0)</x:f>
        <x:v>0</x:v>
      </x:c>
      <x:c r="Q45" s="46" t="n">
        <x:f>IF(AND($D45="Actif",ISNUMBER(G45),G45&gt;=0,G45&lt;=5),1,0)</x:f>
        <x:v>0</x:v>
      </x:c>
      <x:c r="R45" s="46" t="n">
        <x:f>IF(AND($D45="Actif",ISNUMBER(H45),H45&gt;=0,H45&lt;=5),1,0)</x:f>
        <x:v>0</x:v>
      </x:c>
      <x:c r="S45" s="46" t="n">
        <x:f>IF(AND($D45="Actif",ISNUMBER(I45),I45&gt;=0,I45&lt;=5),1,0)</x:f>
        <x:v>0</x:v>
      </x:c>
      <x:c r="T45" s="46" t="n">
        <x:f>IF(AND($D45="Actif",ISNUMBER(J45),J45&gt;=0,J45&lt;=5),1,0)</x:f>
        <x:v>0</x:v>
      </x:c>
      <x:c r="U45" s="46" t="n">
        <x:f>IF(AND($D45="Actif",ISNUMBER(K45),K45&gt;=0,K45&lt;=5),1,0)</x:f>
        <x:v>0</x:v>
      </x:c>
      <x:c r="V45" s="46" t="n">
        <x:f>IF(AND($D45="Actif",ISNUMBER(L45),L45&gt;=0,L45&lt;=5),1,0)</x:f>
        <x:v>0</x:v>
      </x:c>
      <x:c r="W45" s="46" t="n">
        <x:f>IF(AND($D45="Actif",ISNUMBER(M45),M45&gt;=0,M45&lt;=5),1,0)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IF(AND(B46="",C46=""),"",IF(AND(B46&lt;&gt;"",ISNUMBER(C46),C46&gt;=0),IF(C46=0,"Excluded","Actif"),"Corriger le nom / le poids"))</x:f>
      </x:c>
      <x:c r="E46" s="44" t="n">
        <x:f>IF(D46="Actif",C46/$C$7,0)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IF(AND($D46="Actif",ISNUMBER(F46),F46&gt;=0,F46&lt;=5),1,0)</x:f>
        <x:v>0</x:v>
      </x:c>
      <x:c r="Q46" s="46" t="n">
        <x:f>IF(AND($D46="Actif",ISNUMBER(G46),G46&gt;=0,G46&lt;=5),1,0)</x:f>
        <x:v>0</x:v>
      </x:c>
      <x:c r="R46" s="46" t="n">
        <x:f>IF(AND($D46="Actif",ISNUMBER(H46),H46&gt;=0,H46&lt;=5),1,0)</x:f>
        <x:v>0</x:v>
      </x:c>
      <x:c r="S46" s="46" t="n">
        <x:f>IF(AND($D46="Actif",ISNUMBER(I46),I46&gt;=0,I46&lt;=5),1,0)</x:f>
        <x:v>0</x:v>
      </x:c>
      <x:c r="T46" s="46" t="n">
        <x:f>IF(AND($D46="Actif",ISNUMBER(J46),J46&gt;=0,J46&lt;=5),1,0)</x:f>
        <x:v>0</x:v>
      </x:c>
      <x:c r="U46" s="46" t="n">
        <x:f>IF(AND($D46="Actif",ISNUMBER(K46),K46&gt;=0,K46&lt;=5),1,0)</x:f>
        <x:v>0</x:v>
      </x:c>
      <x:c r="V46" s="46" t="n">
        <x:f>IF(AND($D46="Actif",ISNUMBER(L46),L46&gt;=0,L46&lt;=5),1,0)</x:f>
        <x:v>0</x:v>
      </x:c>
      <x:c r="W46" s="46" t="n">
        <x:f>IF(AND($D46="Actif",ISNUMBER(M46),M46&gt;=0,M46&lt;=5),1,0)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IF(AND(B47="",C47=""),"",IF(AND(B47&lt;&gt;"",ISNUMBER(C47),C47&gt;=0),IF(C47=0,"Excluded","Actif"),"Corriger le nom / le poids"))</x:f>
      </x:c>
      <x:c r="E47" s="44" t="n">
        <x:f>IF(D47="Actif",C47/$C$7,0)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IF(AND($D47="Actif",ISNUMBER(F47),F47&gt;=0,F47&lt;=5),1,0)</x:f>
        <x:v>0</x:v>
      </x:c>
      <x:c r="Q47" s="46" t="n">
        <x:f>IF(AND($D47="Actif",ISNUMBER(G47),G47&gt;=0,G47&lt;=5),1,0)</x:f>
        <x:v>0</x:v>
      </x:c>
      <x:c r="R47" s="46" t="n">
        <x:f>IF(AND($D47="Actif",ISNUMBER(H47),H47&gt;=0,H47&lt;=5),1,0)</x:f>
        <x:v>0</x:v>
      </x:c>
      <x:c r="S47" s="46" t="n">
        <x:f>IF(AND($D47="Actif",ISNUMBER(I47),I47&gt;=0,I47&lt;=5),1,0)</x:f>
        <x:v>0</x:v>
      </x:c>
      <x:c r="T47" s="46" t="n">
        <x:f>IF(AND($D47="Actif",ISNUMBER(J47),J47&gt;=0,J47&lt;=5),1,0)</x:f>
        <x:v>0</x:v>
      </x:c>
      <x:c r="U47" s="46" t="n">
        <x:f>IF(AND($D47="Actif",ISNUMBER(K47),K47&gt;=0,K47&lt;=5),1,0)</x:f>
        <x:v>0</x:v>
      </x:c>
      <x:c r="V47" s="46" t="n">
        <x:f>IF(AND($D47="Actif",ISNUMBER(L47),L47&gt;=0,L47&lt;=5),1,0)</x:f>
        <x:v>0</x:v>
      </x:c>
      <x:c r="W47" s="46" t="n">
        <x:f>IF(AND($D47="Actif",ISNUMBER(M47),M47&gt;=0,M47&lt;=5),1,0)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IF(AND(B48="",C48=""),"",IF(AND(B48&lt;&gt;"",ISNUMBER(C48),C48&gt;=0),IF(C48=0,"Excluded","Actif"),"Corriger le nom / le poids"))</x:f>
      </x:c>
      <x:c r="E48" s="44" t="n">
        <x:f>IF(D48="Actif",C48/$C$7,0)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IF(AND($D48="Actif",ISNUMBER(F48),F48&gt;=0,F48&lt;=5),1,0)</x:f>
        <x:v>0</x:v>
      </x:c>
      <x:c r="Q48" s="46" t="n">
        <x:f>IF(AND($D48="Actif",ISNUMBER(G48),G48&gt;=0,G48&lt;=5),1,0)</x:f>
        <x:v>0</x:v>
      </x:c>
      <x:c r="R48" s="46" t="n">
        <x:f>IF(AND($D48="Actif",ISNUMBER(H48),H48&gt;=0,H48&lt;=5),1,0)</x:f>
        <x:v>0</x:v>
      </x:c>
      <x:c r="S48" s="46" t="n">
        <x:f>IF(AND($D48="Actif",ISNUMBER(I48),I48&gt;=0,I48&lt;=5),1,0)</x:f>
        <x:v>0</x:v>
      </x:c>
      <x:c r="T48" s="46" t="n">
        <x:f>IF(AND($D48="Actif",ISNUMBER(J48),J48&gt;=0,J48&lt;=5),1,0)</x:f>
        <x:v>0</x:v>
      </x:c>
      <x:c r="U48" s="46" t="n">
        <x:f>IF(AND($D48="Actif",ISNUMBER(K48),K48&gt;=0,K48&lt;=5),1,0)</x:f>
        <x:v>0</x:v>
      </x:c>
      <x:c r="V48" s="46" t="n">
        <x:f>IF(AND($D48="Actif",ISNUMBER(L48),L48&gt;=0,L48&lt;=5),1,0)</x:f>
        <x:v>0</x:v>
      </x:c>
      <x:c r="W48" s="46" t="n">
        <x:f>IF(AND($D48="Actif",ISNUMBER(M48),M48&gt;=0,M48&lt;=5),1,0)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IF(AND(B49="",C49=""),"",IF(AND(B49&lt;&gt;"",ISNUMBER(C49),C49&gt;=0),IF(C49=0,"Excluded","Actif"),"Corriger le nom / le poids"))</x:f>
      </x:c>
      <x:c r="E49" s="44" t="n">
        <x:f>IF(D49="Actif",C49/$C$7,0)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IF(AND($D49="Actif",ISNUMBER(F49),F49&gt;=0,F49&lt;=5),1,0)</x:f>
        <x:v>0</x:v>
      </x:c>
      <x:c r="Q49" s="46" t="n">
        <x:f>IF(AND($D49="Actif",ISNUMBER(G49),G49&gt;=0,G49&lt;=5),1,0)</x:f>
        <x:v>0</x:v>
      </x:c>
      <x:c r="R49" s="46" t="n">
        <x:f>IF(AND($D49="Actif",ISNUMBER(H49),H49&gt;=0,H49&lt;=5),1,0)</x:f>
        <x:v>0</x:v>
      </x:c>
      <x:c r="S49" s="46" t="n">
        <x:f>IF(AND($D49="Actif",ISNUMBER(I49),I49&gt;=0,I49&lt;=5),1,0)</x:f>
        <x:v>0</x:v>
      </x:c>
      <x:c r="T49" s="46" t="n">
        <x:f>IF(AND($D49="Actif",ISNUMBER(J49),J49&gt;=0,J49&lt;=5),1,0)</x:f>
        <x:v>0</x:v>
      </x:c>
      <x:c r="U49" s="46" t="n">
        <x:f>IF(AND($D49="Actif",ISNUMBER(K49),K49&gt;=0,K49&lt;=5),1,0)</x:f>
        <x:v>0</x:v>
      </x:c>
      <x:c r="V49" s="46" t="n">
        <x:f>IF(AND($D49="Actif",ISNUMBER(L49),L49&gt;=0,L49&lt;=5),1,0)</x:f>
        <x:v>0</x:v>
      </x:c>
      <x:c r="W49" s="46" t="n">
        <x:f>IF(AND($D49="Actif",ISNUMBER(M49),M49&gt;=0,M49&lt;=5),1,0)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IF(AND(B50="",C50=""),"",IF(AND(B50&lt;&gt;"",ISNUMBER(C50),C50&gt;=0),IF(C50=0,"Excluded","Actif"),"Corriger le nom / le poids"))</x:f>
      </x:c>
      <x:c r="E50" s="44" t="n">
        <x:f>IF(D50="Actif",C50/$C$7,0)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IF(AND($D50="Actif",ISNUMBER(F50),F50&gt;=0,F50&lt;=5),1,0)</x:f>
        <x:v>0</x:v>
      </x:c>
      <x:c r="Q50" s="46" t="n">
        <x:f>IF(AND($D50="Actif",ISNUMBER(G50),G50&gt;=0,G50&lt;=5),1,0)</x:f>
        <x:v>0</x:v>
      </x:c>
      <x:c r="R50" s="46" t="n">
        <x:f>IF(AND($D50="Actif",ISNUMBER(H50),H50&gt;=0,H50&lt;=5),1,0)</x:f>
        <x:v>0</x:v>
      </x:c>
      <x:c r="S50" s="46" t="n">
        <x:f>IF(AND($D50="Actif",ISNUMBER(I50),I50&gt;=0,I50&lt;=5),1,0)</x:f>
        <x:v>0</x:v>
      </x:c>
      <x:c r="T50" s="46" t="n">
        <x:f>IF(AND($D50="Actif",ISNUMBER(J50),J50&gt;=0,J50&lt;=5),1,0)</x:f>
        <x:v>0</x:v>
      </x:c>
      <x:c r="U50" s="46" t="n">
        <x:f>IF(AND($D50="Actif",ISNUMBER(K50),K50&gt;=0,K50&lt;=5),1,0)</x:f>
        <x:v>0</x:v>
      </x:c>
      <x:c r="V50" s="46" t="n">
        <x:f>IF(AND($D50="Actif",ISNUMBER(L50),L50&gt;=0,L50&lt;=5),1,0)</x:f>
        <x:v>0</x:v>
      </x:c>
      <x:c r="W50" s="46" t="n">
        <x:f>IF(AND($D50="Actif",ISNUMBER(M50),M50&gt;=0,M50&lt;=5),1,0)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IF(AND(B51="",C51=""),"",IF(AND(B51&lt;&gt;"",ISNUMBER(C51),C51&gt;=0),IF(C51=0,"Excluded","Actif"),"Corriger le nom / le poids"))</x:f>
      </x:c>
      <x:c r="E51" s="44" t="n">
        <x:f>IF(D51="Actif",C51/$C$7,0)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IF(AND($D51="Actif",ISNUMBER(F51),F51&gt;=0,F51&lt;=5),1,0)</x:f>
        <x:v>0</x:v>
      </x:c>
      <x:c r="Q51" s="46" t="n">
        <x:f>IF(AND($D51="Actif",ISNUMBER(G51),G51&gt;=0,G51&lt;=5),1,0)</x:f>
        <x:v>0</x:v>
      </x:c>
      <x:c r="R51" s="46" t="n">
        <x:f>IF(AND($D51="Actif",ISNUMBER(H51),H51&gt;=0,H51&lt;=5),1,0)</x:f>
        <x:v>0</x:v>
      </x:c>
      <x:c r="S51" s="46" t="n">
        <x:f>IF(AND($D51="Actif",ISNUMBER(I51),I51&gt;=0,I51&lt;=5),1,0)</x:f>
        <x:v>0</x:v>
      </x:c>
      <x:c r="T51" s="46" t="n">
        <x:f>IF(AND($D51="Actif",ISNUMBER(J51),J51&gt;=0,J51&lt;=5),1,0)</x:f>
        <x:v>0</x:v>
      </x:c>
      <x:c r="U51" s="46" t="n">
        <x:f>IF(AND($D51="Actif",ISNUMBER(K51),K51&gt;=0,K51&lt;=5),1,0)</x:f>
        <x:v>0</x:v>
      </x:c>
      <x:c r="V51" s="46" t="n">
        <x:f>IF(AND($D51="Actif",ISNUMBER(L51),L51&gt;=0,L51&lt;=5),1,0)</x:f>
        <x:v>0</x:v>
      </x:c>
      <x:c r="W51" s="46" t="n">
        <x:f>IF(AND($D51="Actif",ISNUMBER(M51),M51&gt;=0,M51&lt;=5),1,0)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IF(AND(B52="",C52=""),"",IF(AND(B52&lt;&gt;"",ISNUMBER(C52),C52&gt;=0),IF(C52=0,"Excluded","Actif"),"Corriger le nom / le poids"))</x:f>
      </x:c>
      <x:c r="E52" s="44" t="n">
        <x:f>IF(D52="Actif",C52/$C$7,0)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IF(AND($D52="Actif",ISNUMBER(F52),F52&gt;=0,F52&lt;=5),1,0)</x:f>
        <x:v>0</x:v>
      </x:c>
      <x:c r="Q52" s="46" t="n">
        <x:f>IF(AND($D52="Actif",ISNUMBER(G52),G52&gt;=0,G52&lt;=5),1,0)</x:f>
        <x:v>0</x:v>
      </x:c>
      <x:c r="R52" s="46" t="n">
        <x:f>IF(AND($D52="Actif",ISNUMBER(H52),H52&gt;=0,H52&lt;=5),1,0)</x:f>
        <x:v>0</x:v>
      </x:c>
      <x:c r="S52" s="46" t="n">
        <x:f>IF(AND($D52="Actif",ISNUMBER(I52),I52&gt;=0,I52&lt;=5),1,0)</x:f>
        <x:v>0</x:v>
      </x:c>
      <x:c r="T52" s="46" t="n">
        <x:f>IF(AND($D52="Actif",ISNUMBER(J52),J52&gt;=0,J52&lt;=5),1,0)</x:f>
        <x:v>0</x:v>
      </x:c>
      <x:c r="U52" s="46" t="n">
        <x:f>IF(AND($D52="Actif",ISNUMBER(K52),K52&gt;=0,K52&lt;=5),1,0)</x:f>
        <x:v>0</x:v>
      </x:c>
      <x:c r="V52" s="46" t="n">
        <x:f>IF(AND($D52="Actif",ISNUMBER(L52),L52&gt;=0,L52&lt;=5),1,0)</x:f>
        <x:v>0</x:v>
      </x:c>
      <x:c r="W52" s="46" t="n">
        <x:f>IF(AND($D52="Actif",ISNUMBER(M52),M52&gt;=0,M52&lt;=5),1,0)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IF(AND(B53="",C53=""),"",IF(AND(B53&lt;&gt;"",ISNUMBER(C53),C53&gt;=0),IF(C53=0,"Excluded","Actif"),"Corriger le nom / le poids"))</x:f>
      </x:c>
      <x:c r="E53" s="44" t="n">
        <x:f>IF(D53="Actif",C53/$C$7,0)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IF(AND($D53="Actif",ISNUMBER(F53),F53&gt;=0,F53&lt;=5),1,0)</x:f>
        <x:v>0</x:v>
      </x:c>
      <x:c r="Q53" s="46" t="n">
        <x:f>IF(AND($D53="Actif",ISNUMBER(G53),G53&gt;=0,G53&lt;=5),1,0)</x:f>
        <x:v>0</x:v>
      </x:c>
      <x:c r="R53" s="46" t="n">
        <x:f>IF(AND($D53="Actif",ISNUMBER(H53),H53&gt;=0,H53&lt;=5),1,0)</x:f>
        <x:v>0</x:v>
      </x:c>
      <x:c r="S53" s="46" t="n">
        <x:f>IF(AND($D53="Actif",ISNUMBER(I53),I53&gt;=0,I53&lt;=5),1,0)</x:f>
        <x:v>0</x:v>
      </x:c>
      <x:c r="T53" s="46" t="n">
        <x:f>IF(AND($D53="Actif",ISNUMBER(J53),J53&gt;=0,J53&lt;=5),1,0)</x:f>
        <x:v>0</x:v>
      </x:c>
      <x:c r="U53" s="46" t="n">
        <x:f>IF(AND($D53="Actif",ISNUMBER(K53),K53&gt;=0,K53&lt;=5),1,0)</x:f>
        <x:v>0</x:v>
      </x:c>
      <x:c r="V53" s="46" t="n">
        <x:f>IF(AND($D53="Actif",ISNUMBER(L53),L53&gt;=0,L53&lt;=5),1,0)</x:f>
        <x:v>0</x:v>
      </x:c>
      <x:c r="W53" s="46" t="n">
        <x:f>IF(AND($D53="Actif",ISNUMBER(M53),M53&gt;=0,M53&lt;=5),1,0)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IF(AND(B54="",C54=""),"",IF(AND(B54&lt;&gt;"",ISNUMBER(C54),C54&gt;=0),IF(C54=0,"Excluded","Actif"),"Corriger le nom / le poids"))</x:f>
      </x:c>
      <x:c r="E54" s="44" t="n">
        <x:f>IF(D54="Actif",C54/$C$7,0)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IF(AND($D54="Actif",ISNUMBER(F54),F54&gt;=0,F54&lt;=5),1,0)</x:f>
        <x:v>0</x:v>
      </x:c>
      <x:c r="Q54" s="46" t="n">
        <x:f>IF(AND($D54="Actif",ISNUMBER(G54),G54&gt;=0,G54&lt;=5),1,0)</x:f>
        <x:v>0</x:v>
      </x:c>
      <x:c r="R54" s="46" t="n">
        <x:f>IF(AND($D54="Actif",ISNUMBER(H54),H54&gt;=0,H54&lt;=5),1,0)</x:f>
        <x:v>0</x:v>
      </x:c>
      <x:c r="S54" s="46" t="n">
        <x:f>IF(AND($D54="Actif",ISNUMBER(I54),I54&gt;=0,I54&lt;=5),1,0)</x:f>
        <x:v>0</x:v>
      </x:c>
      <x:c r="T54" s="46" t="n">
        <x:f>IF(AND($D54="Actif",ISNUMBER(J54),J54&gt;=0,J54&lt;=5),1,0)</x:f>
        <x:v>0</x:v>
      </x:c>
      <x:c r="U54" s="46" t="n">
        <x:f>IF(AND($D54="Actif",ISNUMBER(K54),K54&gt;=0,K54&lt;=5),1,0)</x:f>
        <x:v>0</x:v>
      </x:c>
      <x:c r="V54" s="46" t="n">
        <x:f>IF(AND($D54="Actif",ISNUMBER(L54),L54&gt;=0,L54&lt;=5),1,0)</x:f>
        <x:v>0</x:v>
      </x:c>
      <x:c r="W54" s="46" t="n">
        <x:f>IF(AND($D54="Actif",ISNUMBER(M54),M54&gt;=0,M54&lt;=5),1,0)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IF(AND(B55="",C55=""),"",IF(AND(B55&lt;&gt;"",ISNUMBER(C55),C55&gt;=0),IF(C55=0,"Excluded","Actif"),"Corriger le nom / le poids"))</x:f>
      </x:c>
      <x:c r="E55" s="44" t="n">
        <x:f>IF(D55="Actif",C55/$C$7,0)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IF(AND($D55="Actif",ISNUMBER(F55),F55&gt;=0,F55&lt;=5),1,0)</x:f>
        <x:v>0</x:v>
      </x:c>
      <x:c r="Q55" s="46" t="n">
        <x:f>IF(AND($D55="Actif",ISNUMBER(G55),G55&gt;=0,G55&lt;=5),1,0)</x:f>
        <x:v>0</x:v>
      </x:c>
      <x:c r="R55" s="46" t="n">
        <x:f>IF(AND($D55="Actif",ISNUMBER(H55),H55&gt;=0,H55&lt;=5),1,0)</x:f>
        <x:v>0</x:v>
      </x:c>
      <x:c r="S55" s="46" t="n">
        <x:f>IF(AND($D55="Actif",ISNUMBER(I55),I55&gt;=0,I55&lt;=5),1,0)</x:f>
        <x:v>0</x:v>
      </x:c>
      <x:c r="T55" s="46" t="n">
        <x:f>IF(AND($D55="Actif",ISNUMBER(J55),J55&gt;=0,J55&lt;=5),1,0)</x:f>
        <x:v>0</x:v>
      </x:c>
      <x:c r="U55" s="46" t="n">
        <x:f>IF(AND($D55="Actif",ISNUMBER(K55),K55&gt;=0,K55&lt;=5),1,0)</x:f>
        <x:v>0</x:v>
      </x:c>
      <x:c r="V55" s="46" t="n">
        <x:f>IF(AND($D55="Actif",ISNUMBER(L55),L55&gt;=0,L55&lt;=5),1,0)</x:f>
        <x:v>0</x:v>
      </x:c>
      <x:c r="W55" s="46" t="n">
        <x:f>IF(AND($D55="Actif",ISNUMBER(M55),M55&gt;=0,M55&lt;=5),1,0)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IF(AND(B56="",C56=""),"",IF(AND(B56&lt;&gt;"",ISNUMBER(C56),C56&gt;=0),IF(C56=0,"Excluded","Actif"),"Corriger le nom / le poids"))</x:f>
      </x:c>
      <x:c r="E56" s="44" t="n">
        <x:f>IF(D56="Actif",C56/$C$7,0)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IF(AND($D56="Actif",ISNUMBER(F56),F56&gt;=0,F56&lt;=5),1,0)</x:f>
        <x:v>0</x:v>
      </x:c>
      <x:c r="Q56" s="46" t="n">
        <x:f>IF(AND($D56="Actif",ISNUMBER(G56),G56&gt;=0,G56&lt;=5),1,0)</x:f>
        <x:v>0</x:v>
      </x:c>
      <x:c r="R56" s="46" t="n">
        <x:f>IF(AND($D56="Actif",ISNUMBER(H56),H56&gt;=0,H56&lt;=5),1,0)</x:f>
        <x:v>0</x:v>
      </x:c>
      <x:c r="S56" s="46" t="n">
        <x:f>IF(AND($D56="Actif",ISNUMBER(I56),I56&gt;=0,I56&lt;=5),1,0)</x:f>
        <x:v>0</x:v>
      </x:c>
      <x:c r="T56" s="46" t="n">
        <x:f>IF(AND($D56="Actif",ISNUMBER(J56),J56&gt;=0,J56&lt;=5),1,0)</x:f>
        <x:v>0</x:v>
      </x:c>
      <x:c r="U56" s="46" t="n">
        <x:f>IF(AND($D56="Actif",ISNUMBER(K56),K56&gt;=0,K56&lt;=5),1,0)</x:f>
        <x:v>0</x:v>
      </x:c>
      <x:c r="V56" s="46" t="n">
        <x:f>IF(AND($D56="Actif",ISNUMBER(L56),L56&gt;=0,L56&lt;=5),1,0)</x:f>
        <x:v>0</x:v>
      </x:c>
      <x:c r="W56" s="46" t="n">
        <x:f>IF(AND($D56="Actif",ISNUMBER(M56),M56&gt;=0,M56&lt;=5),1,0)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IF(AND(B57="",C57=""),"",IF(AND(B57&lt;&gt;"",ISNUMBER(C57),C57&gt;=0),IF(C57=0,"Excluded","Actif"),"Corriger le nom / le poids"))</x:f>
      </x:c>
      <x:c r="E57" s="44" t="n">
        <x:f>IF(D57="Actif",C57/$C$7,0)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IF(AND($D57="Actif",ISNUMBER(F57),F57&gt;=0,F57&lt;=5),1,0)</x:f>
        <x:v>0</x:v>
      </x:c>
      <x:c r="Q57" s="46" t="n">
        <x:f>IF(AND($D57="Actif",ISNUMBER(G57),G57&gt;=0,G57&lt;=5),1,0)</x:f>
        <x:v>0</x:v>
      </x:c>
      <x:c r="R57" s="46" t="n">
        <x:f>IF(AND($D57="Actif",ISNUMBER(H57),H57&gt;=0,H57&lt;=5),1,0)</x:f>
        <x:v>0</x:v>
      </x:c>
      <x:c r="S57" s="46" t="n">
        <x:f>IF(AND($D57="Actif",ISNUMBER(I57),I57&gt;=0,I57&lt;=5),1,0)</x:f>
        <x:v>0</x:v>
      </x:c>
      <x:c r="T57" s="46" t="n">
        <x:f>IF(AND($D57="Actif",ISNUMBER(J57),J57&gt;=0,J57&lt;=5),1,0)</x:f>
        <x:v>0</x:v>
      </x:c>
      <x:c r="U57" s="46" t="n">
        <x:f>IF(AND($D57="Actif",ISNUMBER(K57),K57&gt;=0,K57&lt;=5),1,0)</x:f>
        <x:v>0</x:v>
      </x:c>
      <x:c r="V57" s="46" t="n">
        <x:f>IF(AND($D57="Actif",ISNUMBER(L57),L57&gt;=0,L57&lt;=5),1,0)</x:f>
        <x:v>0</x:v>
      </x:c>
      <x:c r="W57" s="46" t="n">
        <x:f>IF(AND($D57="Actif",ISNUMBER(M57),M57&gt;=0,M57&lt;=5),1,0)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IF(AND(B58="",C58=""),"",IF(AND(B58&lt;&gt;"",ISNUMBER(C58),C58&gt;=0),IF(C58=0,"Excluded","Actif"),"Corriger le nom / le poids"))</x:f>
      </x:c>
      <x:c r="E58" s="44" t="n">
        <x:f>IF(D58="Actif",C58/$C$7,0)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IF(AND($D58="Actif",ISNUMBER(F58),F58&gt;=0,F58&lt;=5),1,0)</x:f>
        <x:v>0</x:v>
      </x:c>
      <x:c r="Q58" s="46" t="n">
        <x:f>IF(AND($D58="Actif",ISNUMBER(G58),G58&gt;=0,G58&lt;=5),1,0)</x:f>
        <x:v>0</x:v>
      </x:c>
      <x:c r="R58" s="46" t="n">
        <x:f>IF(AND($D58="Actif",ISNUMBER(H58),H58&gt;=0,H58&lt;=5),1,0)</x:f>
        <x:v>0</x:v>
      </x:c>
      <x:c r="S58" s="46" t="n">
        <x:f>IF(AND($D58="Actif",ISNUMBER(I58),I58&gt;=0,I58&lt;=5),1,0)</x:f>
        <x:v>0</x:v>
      </x:c>
      <x:c r="T58" s="46" t="n">
        <x:f>IF(AND($D58="Actif",ISNUMBER(J58),J58&gt;=0,J58&lt;=5),1,0)</x:f>
        <x:v>0</x:v>
      </x:c>
      <x:c r="U58" s="46" t="n">
        <x:f>IF(AND($D58="Actif",ISNUMBER(K58),K58&gt;=0,K58&lt;=5),1,0)</x:f>
        <x:v>0</x:v>
      </x:c>
      <x:c r="V58" s="46" t="n">
        <x:f>IF(AND($D58="Actif",ISNUMBER(L58),L58&gt;=0,L58&lt;=5),1,0)</x:f>
        <x:v>0</x:v>
      </x:c>
      <x:c r="W58" s="46" t="n">
        <x:f>IF(AND($D58="Actif",ISNUMBER(M58),M58&gt;=0,M58&lt;=5),1,0)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IF(AND(B59="",C59=""),"",IF(AND(B59&lt;&gt;"",ISNUMBER(C59),C59&gt;=0),IF(C59=0,"Excluded","Actif"),"Corriger le nom / le poids"))</x:f>
      </x:c>
      <x:c r="E59" s="44" t="n">
        <x:f>IF(D59="Actif",C59/$C$7,0)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IF(AND($D59="Actif",ISNUMBER(F59),F59&gt;=0,F59&lt;=5),1,0)</x:f>
        <x:v>0</x:v>
      </x:c>
      <x:c r="Q59" s="46" t="n">
        <x:f>IF(AND($D59="Actif",ISNUMBER(G59),G59&gt;=0,G59&lt;=5),1,0)</x:f>
        <x:v>0</x:v>
      </x:c>
      <x:c r="R59" s="46" t="n">
        <x:f>IF(AND($D59="Actif",ISNUMBER(H59),H59&gt;=0,H59&lt;=5),1,0)</x:f>
        <x:v>0</x:v>
      </x:c>
      <x:c r="S59" s="46" t="n">
        <x:f>IF(AND($D59="Actif",ISNUMBER(I59),I59&gt;=0,I59&lt;=5),1,0)</x:f>
        <x:v>0</x:v>
      </x:c>
      <x:c r="T59" s="46" t="n">
        <x:f>IF(AND($D59="Actif",ISNUMBER(J59),J59&gt;=0,J59&lt;=5),1,0)</x:f>
        <x:v>0</x:v>
      </x:c>
      <x:c r="U59" s="46" t="n">
        <x:f>IF(AND($D59="Actif",ISNUMBER(K59),K59&gt;=0,K59&lt;=5),1,0)</x:f>
        <x:v>0</x:v>
      </x:c>
      <x:c r="V59" s="46" t="n">
        <x:f>IF(AND($D59="Actif",ISNUMBER(L59),L59&gt;=0,L59&lt;=5),1,0)</x:f>
        <x:v>0</x:v>
      </x:c>
      <x:c r="W59" s="46" t="n">
        <x:f>IF(AND($D59="Actif",ISNUMBER(M59),M59&gt;=0,M59&lt;=5),1,0)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IF(AND(B60="",C60=""),"",IF(AND(B60&lt;&gt;"",ISNUMBER(C60),C60&gt;=0),IF(C60=0,"Excluded","Actif"),"Corriger le nom / le poids"))</x:f>
      </x:c>
      <x:c r="E60" s="44" t="n">
        <x:f>IF(D60="Actif",C60/$C$7,0)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IF(AND($D60="Actif",ISNUMBER(F60),F60&gt;=0,F60&lt;=5),1,0)</x:f>
        <x:v>0</x:v>
      </x:c>
      <x:c r="Q60" s="46" t="n">
        <x:f>IF(AND($D60="Actif",ISNUMBER(G60),G60&gt;=0,G60&lt;=5),1,0)</x:f>
        <x:v>0</x:v>
      </x:c>
      <x:c r="R60" s="46" t="n">
        <x:f>IF(AND($D60="Actif",ISNUMBER(H60),H60&gt;=0,H60&lt;=5),1,0)</x:f>
        <x:v>0</x:v>
      </x:c>
      <x:c r="S60" s="46" t="n">
        <x:f>IF(AND($D60="Actif",ISNUMBER(I60),I60&gt;=0,I60&lt;=5),1,0)</x:f>
        <x:v>0</x:v>
      </x:c>
      <x:c r="T60" s="46" t="n">
        <x:f>IF(AND($D60="Actif",ISNUMBER(J60),J60&gt;=0,J60&lt;=5),1,0)</x:f>
        <x:v>0</x:v>
      </x:c>
      <x:c r="U60" s="46" t="n">
        <x:f>IF(AND($D60="Actif",ISNUMBER(K60),K60&gt;=0,K60&lt;=5),1,0)</x:f>
        <x:v>0</x:v>
      </x:c>
      <x:c r="V60" s="46" t="n">
        <x:f>IF(AND($D60="Actif",ISNUMBER(L60),L60&gt;=0,L60&lt;=5),1,0)</x:f>
        <x:v>0</x:v>
      </x:c>
      <x:c r="W60" s="46" t="n">
        <x:f>IF(AND($D60="Actif",ISNUMBER(M60),M60&gt;=0,M60&lt;=5),1,0)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Source : BlueTeam Academy, cas pédagogique Northstar. Les données préremplies sont fictives.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Les poids d’exemple reproduisent la base du cours. Saisissez les preuves spécifiques à chaque fournisseur dans la colonne N, préfixées par le nom du fournisseur.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D11="Corriger le nom / le poids"</x:formula>
    </x:cfRule>
  </x:conditionalFormatting>
  <x:conditionalFormatting sqref="F11:M60">
    <x:cfRule type="expression" dxfId="1" priority="2">
      <x:formula>AND($D11="Actif",F$9&lt;&gt;"",OR(NOT(ISNUMBER(F11)),F11&lt;0,F11&gt;5))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Exigences obligatoires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Un fournisseur est exclu s’il échoue à une porte, quel que soit son score. Vide ou En attente signifie que la porte n'est pas résolue.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Modifiez les noms des exigences et utilisez les listes déroulantes. Ajoutez des portes dans les lignes non utilisées, jusqu’à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IF('Comparaison'!B8="","",'Comparaison'!B8)</x:f>
        <x:v>Apex</x:v>
      </x:c>
      <x:c r="D7" s="40" t="str">
        <x:f>IF('Comparaison'!B9="","",'Comparaison'!B9)</x:f>
        <x:v>Beacon</x:v>
      </x:c>
      <x:c r="E7" s="40" t="str">
        <x:f>IF('Comparaison'!B10="","",'Comparaison'!B10)</x:f>
        <x:v>Cedar</x:v>
      </x:c>
      <x:c r="F7" s="40" t="str">
        <x:f>IF('Comparaison'!B11="","",'Comparaison'!B11)</x:f>
      </x:c>
      <x:c r="G7" s="40" t="str">
        <x:f>IF('Comparaison'!B12="","",'Comparaison'!B12)</x:f>
      </x:c>
      <x:c r="H7" s="40" t="str">
        <x:f>IF('Comparaison'!B13="","",'Comparaison'!B13)</x:f>
      </x:c>
      <x:c r="I7" s="40" t="str">
        <x:f>IF('Comparaison'!B14="","",'Comparaison'!B14)</x:f>
      </x:c>
      <x:c r="J7" s="40" t="str">
        <x:f>IF('Comparaison'!B15="","",'Comparaison'!B15)</x:f>
      </x:c>
      <x:c r="K7" s="30"/>
      <x:c r="L7" s="30"/>
      <x:c r="M7" s="30"/>
      <x:c r="N7" s="30"/>
    </x:row>
    <x:row r="8" ht="48" customHeight="1">
      <x:c r="A8" s="30"/>
      <x:c r="B8" s="8" t="str">
        <x:v>Exigence obligatoire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Intégration des identités et accès approuvée</x:v>
      </x:c>
      <x:c r="C9" s="33" t="str">
        <x:v>Réussi</x:v>
      </x:c>
      <x:c r="D9" s="33" t="str">
        <x:v>Réussi</x:v>
      </x:c>
      <x:c r="E9" s="33" t="str">
        <x:v>Réussi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Export de dossier complet et utilisable</x:v>
      </x:c>
      <x:c r="C10" s="33" t="str">
        <x:v>Échec</x:v>
      </x:c>
      <x:c r="D10" s="33" t="str">
        <x:v>Réussi</x:v>
      </x:c>
      <x:c r="E10" s="33" t="str">
        <x:v>Réussi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Traitement de données et support privilégié approuvés</x:v>
      </x:c>
      <x:c r="C11" s="33" t="str">
        <x:v>Réussi</x:v>
      </x:c>
      <x:c r="D11" s="33" t="str">
        <x:v>Réussi</x:v>
      </x:c>
      <x:c r="E11" s="33" t="str">
        <x:v>Réussi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Au moins une exigence obligatoire nommée est requise avant qu'un fournisseur puisse être éligible.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Exemple Northstar : Beacon et Cedar passent les trois portes après de nouveaux tests. Apex échoue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AND($B9&lt;&gt;"",C$7&lt;&gt;"",C9&lt;&gt;"Réussi")</x:formula>
    </x:cfRule>
  </x:conditionalFormatting>
  <x:dataValidations count="1">
    <x:dataValidation type="list" sqref="C9:J18">
      <x:formula1>"Réussi,Échec,En attente"</x:formula1>
    </x:dataValidation>
  </x:dataValidations>
  <x:pageMargins left="0.7" right="0.7" top="0.75" bottom="0.75" header="0.3" footer="0.3"/>
</x:worksheet>
</file>